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2 квартал\"/>
    </mc:Choice>
  </mc:AlternateContent>
  <bookViews>
    <workbookView xWindow="-120" yWindow="-120" windowWidth="19440" windowHeight="15000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7" i="1" l="1"/>
  <c r="K15" i="1" s="1"/>
  <c r="E31" i="1"/>
  <c r="F27" i="1"/>
  <c r="G27" i="1"/>
  <c r="H27" i="1"/>
  <c r="I27" i="1"/>
  <c r="J27" i="1"/>
  <c r="K27" i="1"/>
  <c r="E27" i="1"/>
  <c r="T28" i="1"/>
  <c r="T27" i="1" l="1"/>
  <c r="T30" i="1"/>
  <c r="F29" i="1"/>
  <c r="G29" i="1"/>
  <c r="H29" i="1"/>
  <c r="I29" i="1"/>
  <c r="J29" i="1"/>
  <c r="K29" i="1"/>
  <c r="E29" i="1"/>
  <c r="T29" i="1" l="1"/>
  <c r="K21" i="1"/>
  <c r="E21" i="1"/>
  <c r="K23" i="1"/>
  <c r="E23" i="1"/>
  <c r="E17" i="1"/>
  <c r="B17" i="1" l="1"/>
  <c r="B18" i="1" s="1"/>
  <c r="B19" i="1" s="1"/>
  <c r="B20" i="1" l="1"/>
  <c r="F18" i="1"/>
  <c r="G18" i="1"/>
  <c r="H18" i="1"/>
  <c r="I18" i="1"/>
  <c r="J18" i="1"/>
  <c r="F32" i="1"/>
  <c r="F31" i="1" s="1"/>
  <c r="G32" i="1"/>
  <c r="G31" i="1" s="1"/>
  <c r="H32" i="1"/>
  <c r="H31" i="1" s="1"/>
  <c r="I32" i="1"/>
  <c r="I31" i="1" s="1"/>
  <c r="J32" i="1"/>
  <c r="J31" i="1" s="1"/>
  <c r="F26" i="1"/>
  <c r="F25" i="1" s="1"/>
  <c r="G26" i="1"/>
  <c r="G25" i="1" s="1"/>
  <c r="H26" i="1"/>
  <c r="H25" i="1" s="1"/>
  <c r="I26" i="1"/>
  <c r="I25" i="1" s="1"/>
  <c r="J26" i="1"/>
  <c r="J25" i="1" s="1"/>
  <c r="F24" i="1"/>
  <c r="F23" i="1" s="1"/>
  <c r="G24" i="1"/>
  <c r="G23" i="1" s="1"/>
  <c r="H24" i="1"/>
  <c r="H23" i="1" s="1"/>
  <c r="I24" i="1"/>
  <c r="I23" i="1" s="1"/>
  <c r="J24" i="1"/>
  <c r="J23" i="1" s="1"/>
  <c r="F22" i="1"/>
  <c r="F21" i="1" s="1"/>
  <c r="G22" i="1"/>
  <c r="G21" i="1" s="1"/>
  <c r="H22" i="1"/>
  <c r="H21" i="1" s="1"/>
  <c r="I22" i="1"/>
  <c r="I21" i="1" s="1"/>
  <c r="J22" i="1"/>
  <c r="J21" i="1" s="1"/>
  <c r="B21" i="1" l="1"/>
  <c r="B22" i="1" s="1"/>
  <c r="B23" i="1" s="1"/>
  <c r="B24" i="1" s="1"/>
  <c r="B25" i="1" s="1"/>
  <c r="B26" i="1" s="1"/>
  <c r="B31" i="1" s="1"/>
  <c r="G19" i="1"/>
  <c r="G20" i="1"/>
  <c r="J20" i="1"/>
  <c r="F20" i="1"/>
  <c r="I19" i="1"/>
  <c r="I17" i="1" s="1"/>
  <c r="F19" i="1"/>
  <c r="J19" i="1"/>
  <c r="I20" i="1"/>
  <c r="H19" i="1"/>
  <c r="H20" i="1"/>
  <c r="J17" i="1" l="1"/>
  <c r="G17" i="1"/>
  <c r="F17" i="1"/>
  <c r="H17" i="1"/>
  <c r="T18" i="1"/>
  <c r="E25" i="1"/>
  <c r="E15" i="1" s="1"/>
  <c r="T20" i="1"/>
  <c r="T21" i="1"/>
  <c r="T22" i="1"/>
  <c r="E16" i="1" l="1"/>
  <c r="K31" i="1"/>
  <c r="T32" i="1"/>
  <c r="T24" i="1"/>
  <c r="T23" i="1"/>
  <c r="T31" i="1" l="1"/>
  <c r="K25" i="1"/>
  <c r="T26" i="1"/>
  <c r="T19" i="1"/>
  <c r="T25" i="1" l="1"/>
  <c r="T17" i="1"/>
  <c r="T15" i="1" l="1"/>
  <c r="K16" i="1"/>
  <c r="T16" i="1" s="1"/>
</calcChain>
</file>

<file path=xl/sharedStrings.xml><?xml version="1.0" encoding="utf-8"?>
<sst xmlns="http://schemas.openxmlformats.org/spreadsheetml/2006/main" count="83" uniqueCount="46">
  <si>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</si>
  <si>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</si>
  <si>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</si>
  <si>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</si>
  <si>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</si>
  <si>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</si>
  <si>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</si>
  <si>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</si>
  <si>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</si>
  <si>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</si>
  <si>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</si>
  <si>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</si>
  <si>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</si>
  <si>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</si>
  <si>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</si>
  <si>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</si>
  <si>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</si>
  <si>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</si>
  <si>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</si>
  <si>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</si>
  <si>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</si>
  <si>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</si>
  <si>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</si>
  <si>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</si>
  <si>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</si>
  <si>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</si>
  <si>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</si>
  <si>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</si>
  <si>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</si>
  <si>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</si>
  <si>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</si>
  <si>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</si>
  <si>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</si>
  <si>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</si>
  <si>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</si>
  <si>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</si>
  <si>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</si>
  <si>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</si>
  <si>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</si>
  <si>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</si>
  <si>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</si>
  <si>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к постановлению администрации Поломского сельского поселения</t>
  </si>
  <si>
    <t>Утверждено на 2024 год</t>
  </si>
  <si>
    <t>Фактические расходы за 2 квартал 2024 год</t>
  </si>
  <si>
    <t>за 2 квартал 2024 год</t>
  </si>
  <si>
    <t xml:space="preserve">от 08.07.2024 № 34-П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</si>
</sst>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32"/>
  <sheetViews>
    <sheetView showGridLines="0" tabSelected="1" zoomScaleNormal="100" workbookViewId="0">
      <selection activeCell="A4" sqref="A4:T4"/>
    </sheetView>
  </sheetViews>
  <sheetFormatPr defaultRowHeight="15" outlineLevelRow="7" x14ac:dyDescent="0.25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 x14ac:dyDescent="0.25">
      <c r="A1" s="35" t="s">
        <v>33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</row>
    <row r="2" spans="1:20" ht="15.75" customHeight="1" x14ac:dyDescent="0.25">
      <c r="A2" s="36" t="s">
        <v>41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15.75" customHeight="1" x14ac:dyDescent="0.25">
      <c r="A4" s="36" t="s">
        <v>45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5.75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 x14ac:dyDescent="0.25">
      <c r="A6" s="33" t="s">
        <v>28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18" customHeight="1" x14ac:dyDescent="0.25">
      <c r="A7" s="32" t="s">
        <v>29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spans="1:20" ht="15.75" customHeight="1" x14ac:dyDescent="0.25">
      <c r="A8" s="32" t="s">
        <v>30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spans="1:20" ht="15.75" customHeight="1" x14ac:dyDescent="0.25">
      <c r="A9" s="32" t="s">
        <v>16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</row>
    <row r="10" spans="1:20" ht="15.75" customHeight="1" x14ac:dyDescent="0.25">
      <c r="A10" s="32" t="s">
        <v>44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 x14ac:dyDescent="0.25">
      <c r="A11" s="10"/>
      <c r="B11" s="25"/>
      <c r="C11" s="10"/>
      <c r="D11" s="10"/>
      <c r="E11" s="10"/>
      <c r="F11" s="10"/>
      <c r="G11" s="10"/>
      <c r="H11" s="10"/>
      <c r="I11" s="10"/>
      <c r="J11" s="10"/>
      <c r="K11" s="10" t="s">
        <v>34</v>
      </c>
      <c r="L11" s="10"/>
      <c r="M11" s="10"/>
      <c r="N11" s="10"/>
      <c r="O11" s="10"/>
      <c r="P11" s="10"/>
      <c r="Q11" s="10"/>
      <c r="R11" s="10"/>
      <c r="S11" s="10"/>
      <c r="T11" s="29"/>
    </row>
    <row r="12" spans="1:20" ht="16.5" hidden="1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</row>
    <row r="13" spans="1:20" ht="5.2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2"/>
    </row>
    <row r="14" spans="1:20" ht="75" customHeight="1" x14ac:dyDescent="0.25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42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43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 x14ac:dyDescent="0.25">
      <c r="A15" s="16" t="s">
        <v>27</v>
      </c>
      <c r="B15" s="28" t="s">
        <v>1</v>
      </c>
      <c r="C15" s="19" t="s">
        <v>19</v>
      </c>
      <c r="D15" s="20" t="s">
        <v>19</v>
      </c>
      <c r="E15" s="21">
        <f>E17+E21+E25+E31+E23+E29+E27</f>
        <v>8572.32</v>
      </c>
      <c r="F15" s="21" t="e">
        <f t="shared" ref="F15:J15" si="0">F17+F21+F25+F31+F23+F29+F27</f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>
        <f>K17+K21+K25+K31+K23+K29+K27</f>
        <v>2060.14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24.032467290068499</v>
      </c>
    </row>
    <row r="16" spans="1:20" ht="15" customHeight="1" outlineLevel="1" x14ac:dyDescent="0.25">
      <c r="A16" s="16" t="s">
        <v>32</v>
      </c>
      <c r="B16" s="16">
        <v>987</v>
      </c>
      <c r="C16" s="19" t="s">
        <v>19</v>
      </c>
      <c r="D16" s="26" t="s">
        <v>19</v>
      </c>
      <c r="E16" s="27">
        <f>E15</f>
        <v>8572.32</v>
      </c>
      <c r="F16" s="27"/>
      <c r="G16" s="27"/>
      <c r="H16" s="27"/>
      <c r="I16" s="27"/>
      <c r="J16" s="27"/>
      <c r="K16" s="27">
        <f>K15</f>
        <v>2060.14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24.032467290068499</v>
      </c>
    </row>
    <row r="17" spans="1:20" outlineLevel="2" x14ac:dyDescent="0.25">
      <c r="A17" s="17" t="s">
        <v>2</v>
      </c>
      <c r="B17" s="16">
        <f t="shared" ref="B17:B25" si="1">B16</f>
        <v>987</v>
      </c>
      <c r="C17" s="19" t="s">
        <v>20</v>
      </c>
      <c r="D17" s="23" t="s">
        <v>19</v>
      </c>
      <c r="E17" s="22">
        <f>E18+E19+E20</f>
        <v>3219.0699999999997</v>
      </c>
      <c r="F17" s="22" t="e">
        <f t="shared" ref="F17:J17" si="2">F18+F19+F20</f>
        <v>#REF!</v>
      </c>
      <c r="G17" s="22" t="e">
        <f t="shared" si="2"/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>
        <f>K18+K19+K20</f>
        <v>1278.0300000000002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30" si="3">K17/E17*100</f>
        <v>39.701839351116945</v>
      </c>
    </row>
    <row r="18" spans="1:20" ht="38.25" outlineLevel="3" x14ac:dyDescent="0.25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22">
        <v>720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>
        <v>374.47</v>
      </c>
      <c r="L18" s="15"/>
      <c r="M18" s="15"/>
      <c r="N18" s="15"/>
      <c r="O18" s="15"/>
      <c r="P18" s="15"/>
      <c r="Q18" s="15"/>
      <c r="R18" s="14"/>
      <c r="S18" s="14"/>
      <c r="T18" s="13">
        <f t="shared" si="3"/>
        <v>52.009722222222223</v>
      </c>
    </row>
    <row r="19" spans="1:20" ht="51" outlineLevel="3" x14ac:dyDescent="0.25">
      <c r="A19" s="17" t="s">
        <v>4</v>
      </c>
      <c r="B19" s="16">
        <f t="shared" si="1"/>
        <v>987</v>
      </c>
      <c r="C19" s="19" t="s">
        <v>20</v>
      </c>
      <c r="D19" s="23" t="s">
        <v>22</v>
      </c>
      <c r="E19" s="22">
        <v>1949.12</v>
      </c>
      <c r="F19" s="22" t="e">
        <f>#REF!</f>
        <v>#REF!</v>
      </c>
      <c r="G19" s="22" t="e">
        <f>#REF!</f>
        <v>#REF!</v>
      </c>
      <c r="H19" s="22" t="e">
        <f>#REF!</f>
        <v>#REF!</v>
      </c>
      <c r="I19" s="22" t="e">
        <f>#REF!</f>
        <v>#REF!</v>
      </c>
      <c r="J19" s="22" t="e">
        <f>#REF!</f>
        <v>#REF!</v>
      </c>
      <c r="K19" s="22">
        <v>583.69000000000005</v>
      </c>
      <c r="L19" s="15"/>
      <c r="M19" s="15"/>
      <c r="N19" s="15"/>
      <c r="O19" s="15"/>
      <c r="P19" s="15"/>
      <c r="Q19" s="15"/>
      <c r="R19" s="14"/>
      <c r="S19" s="14"/>
      <c r="T19" s="13">
        <f t="shared" si="3"/>
        <v>29.946334756197672</v>
      </c>
    </row>
    <row r="20" spans="1:20" outlineLevel="7" x14ac:dyDescent="0.25">
      <c r="A20" s="17" t="s">
        <v>5</v>
      </c>
      <c r="B20" s="16">
        <f>B19</f>
        <v>987</v>
      </c>
      <c r="C20" s="19" t="s">
        <v>20</v>
      </c>
      <c r="D20" s="24">
        <v>13</v>
      </c>
      <c r="E20" s="22">
        <v>549.95000000000005</v>
      </c>
      <c r="F20" s="22" t="e">
        <f>#REF!+#REF!</f>
        <v>#REF!</v>
      </c>
      <c r="G20" s="22" t="e">
        <f>#REF!+#REF!</f>
        <v>#REF!</v>
      </c>
      <c r="H20" s="22" t="e">
        <f>#REF!+#REF!</f>
        <v>#REF!</v>
      </c>
      <c r="I20" s="22" t="e">
        <f>#REF!+#REF!</f>
        <v>#REF!</v>
      </c>
      <c r="J20" s="22" t="e">
        <f>#REF!+#REF!</f>
        <v>#REF!</v>
      </c>
      <c r="K20" s="22">
        <v>319.87</v>
      </c>
      <c r="L20" s="15"/>
      <c r="M20" s="15"/>
      <c r="N20" s="15"/>
      <c r="O20" s="15"/>
      <c r="P20" s="15"/>
      <c r="Q20" s="15"/>
      <c r="R20" s="14"/>
      <c r="S20" s="14"/>
      <c r="T20" s="13">
        <f t="shared" si="3"/>
        <v>58.163469406309666</v>
      </c>
    </row>
    <row r="21" spans="1:20" outlineLevel="6" x14ac:dyDescent="0.25">
      <c r="A21" s="17" t="s">
        <v>6</v>
      </c>
      <c r="B21" s="16">
        <f t="shared" si="1"/>
        <v>987</v>
      </c>
      <c r="C21" s="19" t="s">
        <v>21</v>
      </c>
      <c r="D21" s="23" t="s">
        <v>19</v>
      </c>
      <c r="E21" s="22">
        <f>E22</f>
        <v>156.19999999999999</v>
      </c>
      <c r="F21" s="22" t="e">
        <f t="shared" ref="F21:J21" si="4">F22</f>
        <v>#REF!</v>
      </c>
      <c r="G21" s="22" t="e">
        <f t="shared" si="4"/>
        <v>#REF!</v>
      </c>
      <c r="H21" s="22" t="e">
        <f t="shared" si="4"/>
        <v>#REF!</v>
      </c>
      <c r="I21" s="22" t="e">
        <f t="shared" si="4"/>
        <v>#REF!</v>
      </c>
      <c r="J21" s="22" t="e">
        <f t="shared" si="4"/>
        <v>#REF!</v>
      </c>
      <c r="K21" s="22">
        <f>K22</f>
        <v>62.11</v>
      </c>
      <c r="L21" s="15"/>
      <c r="M21" s="15"/>
      <c r="N21" s="15"/>
      <c r="O21" s="15"/>
      <c r="P21" s="15"/>
      <c r="Q21" s="15"/>
      <c r="R21" s="14"/>
      <c r="S21" s="14"/>
      <c r="T21" s="13">
        <f t="shared" si="3"/>
        <v>39.76312419974392</v>
      </c>
    </row>
    <row r="22" spans="1:20" outlineLevel="7" x14ac:dyDescent="0.25">
      <c r="A22" s="17" t="s">
        <v>7</v>
      </c>
      <c r="B22" s="16">
        <f t="shared" si="1"/>
        <v>987</v>
      </c>
      <c r="C22" s="19" t="s">
        <v>21</v>
      </c>
      <c r="D22" s="23" t="s">
        <v>23</v>
      </c>
      <c r="E22" s="22">
        <v>156.19999999999999</v>
      </c>
      <c r="F22" s="22" t="e">
        <f>#REF!</f>
        <v>#REF!</v>
      </c>
      <c r="G22" s="22" t="e">
        <f>#REF!</f>
        <v>#REF!</v>
      </c>
      <c r="H22" s="22" t="e">
        <f>#REF!</f>
        <v>#REF!</v>
      </c>
      <c r="I22" s="22" t="e">
        <f>#REF!</f>
        <v>#REF!</v>
      </c>
      <c r="J22" s="22" t="e">
        <f>#REF!</f>
        <v>#REF!</v>
      </c>
      <c r="K22" s="22">
        <v>62.11</v>
      </c>
      <c r="L22" s="15"/>
      <c r="M22" s="15"/>
      <c r="N22" s="15"/>
      <c r="O22" s="15"/>
      <c r="P22" s="15"/>
      <c r="Q22" s="15"/>
      <c r="R22" s="14"/>
      <c r="S22" s="14"/>
      <c r="T22" s="13">
        <f t="shared" si="3"/>
        <v>39.76312419974392</v>
      </c>
    </row>
    <row r="23" spans="1:20" outlineLevel="3" x14ac:dyDescent="0.25">
      <c r="A23" s="17" t="s">
        <v>8</v>
      </c>
      <c r="B23" s="16">
        <f>B22</f>
        <v>987</v>
      </c>
      <c r="C23" s="19" t="s">
        <v>22</v>
      </c>
      <c r="D23" s="23" t="s">
        <v>19</v>
      </c>
      <c r="E23" s="22">
        <f>E24</f>
        <v>2816.4</v>
      </c>
      <c r="F23" s="22" t="e">
        <f t="shared" ref="F23:K23" si="5">F24</f>
        <v>#REF!</v>
      </c>
      <c r="G23" s="22" t="e">
        <f t="shared" si="5"/>
        <v>#REF!</v>
      </c>
      <c r="H23" s="22" t="e">
        <f t="shared" si="5"/>
        <v>#REF!</v>
      </c>
      <c r="I23" s="22" t="e">
        <f t="shared" si="5"/>
        <v>#REF!</v>
      </c>
      <c r="J23" s="22" t="e">
        <f t="shared" si="5"/>
        <v>#REF!</v>
      </c>
      <c r="K23" s="22">
        <f t="shared" si="5"/>
        <v>500.3</v>
      </c>
      <c r="L23" s="15"/>
      <c r="M23" s="15"/>
      <c r="N23" s="15"/>
      <c r="O23" s="15"/>
      <c r="P23" s="15"/>
      <c r="Q23" s="15"/>
      <c r="R23" s="14"/>
      <c r="S23" s="14"/>
      <c r="T23" s="13">
        <f t="shared" si="3"/>
        <v>17.76381195852862</v>
      </c>
    </row>
    <row r="24" spans="1:20" outlineLevel="7" x14ac:dyDescent="0.25">
      <c r="A24" s="17" t="s">
        <v>9</v>
      </c>
      <c r="B24" s="16">
        <f t="shared" si="1"/>
        <v>987</v>
      </c>
      <c r="C24" s="19" t="s">
        <v>22</v>
      </c>
      <c r="D24" s="23" t="s">
        <v>24</v>
      </c>
      <c r="E24" s="22">
        <v>2816.4</v>
      </c>
      <c r="F24" s="22" t="e">
        <f>#REF!</f>
        <v>#REF!</v>
      </c>
      <c r="G24" s="22" t="e">
        <f>#REF!</f>
        <v>#REF!</v>
      </c>
      <c r="H24" s="22" t="e">
        <f>#REF!</f>
        <v>#REF!</v>
      </c>
      <c r="I24" s="22" t="e">
        <f>#REF!</f>
        <v>#REF!</v>
      </c>
      <c r="J24" s="22" t="e">
        <f>#REF!</f>
        <v>#REF!</v>
      </c>
      <c r="K24" s="22">
        <v>500.3</v>
      </c>
      <c r="L24" s="15"/>
      <c r="M24" s="15"/>
      <c r="N24" s="15"/>
      <c r="O24" s="15"/>
      <c r="P24" s="15"/>
      <c r="Q24" s="15"/>
      <c r="R24" s="14"/>
      <c r="S24" s="14"/>
      <c r="T24" s="13">
        <f t="shared" si="3"/>
        <v>17.76381195852862</v>
      </c>
    </row>
    <row r="25" spans="1:20" outlineLevel="3" x14ac:dyDescent="0.25">
      <c r="A25" s="17" t="s">
        <v>10</v>
      </c>
      <c r="B25" s="16">
        <f t="shared" si="1"/>
        <v>987</v>
      </c>
      <c r="C25" s="19" t="s">
        <v>25</v>
      </c>
      <c r="D25" s="23" t="s">
        <v>19</v>
      </c>
      <c r="E25" s="22">
        <f>E26</f>
        <v>732.75</v>
      </c>
      <c r="F25" s="22" t="e">
        <f t="shared" ref="F25:K25" si="6">F26</f>
        <v>#REF!</v>
      </c>
      <c r="G25" s="22" t="e">
        <f t="shared" si="6"/>
        <v>#REF!</v>
      </c>
      <c r="H25" s="22" t="e">
        <f t="shared" si="6"/>
        <v>#REF!</v>
      </c>
      <c r="I25" s="22" t="e">
        <f t="shared" si="6"/>
        <v>#REF!</v>
      </c>
      <c r="J25" s="22" t="e">
        <f t="shared" si="6"/>
        <v>#REF!</v>
      </c>
      <c r="K25" s="22">
        <f t="shared" si="6"/>
        <v>42.6</v>
      </c>
      <c r="L25" s="15"/>
      <c r="M25" s="15"/>
      <c r="N25" s="15"/>
      <c r="O25" s="15"/>
      <c r="P25" s="15"/>
      <c r="Q25" s="15"/>
      <c r="R25" s="14"/>
      <c r="S25" s="14"/>
      <c r="T25" s="13">
        <f t="shared" si="3"/>
        <v>5.8137154554759469</v>
      </c>
    </row>
    <row r="26" spans="1:20" outlineLevel="7" x14ac:dyDescent="0.25">
      <c r="A26" s="17" t="s">
        <v>11</v>
      </c>
      <c r="B26" s="16">
        <f>B25</f>
        <v>987</v>
      </c>
      <c r="C26" s="19" t="s">
        <v>25</v>
      </c>
      <c r="D26" s="23" t="s">
        <v>23</v>
      </c>
      <c r="E26" s="22">
        <v>732.75</v>
      </c>
      <c r="F26" s="22" t="e">
        <f>#REF!+#REF!</f>
        <v>#REF!</v>
      </c>
      <c r="G26" s="22" t="e">
        <f>#REF!+#REF!</f>
        <v>#REF!</v>
      </c>
      <c r="H26" s="22" t="e">
        <f>#REF!+#REF!</f>
        <v>#REF!</v>
      </c>
      <c r="I26" s="22" t="e">
        <f>#REF!+#REF!</f>
        <v>#REF!</v>
      </c>
      <c r="J26" s="22" t="e">
        <f>#REF!+#REF!</f>
        <v>#REF!</v>
      </c>
      <c r="K26" s="22">
        <v>42.6</v>
      </c>
      <c r="L26" s="15"/>
      <c r="M26" s="15"/>
      <c r="N26" s="15"/>
      <c r="O26" s="15"/>
      <c r="P26" s="15"/>
      <c r="Q26" s="15"/>
      <c r="R26" s="14"/>
      <c r="S26" s="14"/>
      <c r="T26" s="13">
        <f t="shared" si="3"/>
        <v>5.8137154554759469</v>
      </c>
    </row>
    <row r="27" spans="1:20" outlineLevel="7" x14ac:dyDescent="0.25">
      <c r="A27" s="31" t="s">
        <v>38</v>
      </c>
      <c r="B27" s="16">
        <v>987</v>
      </c>
      <c r="C27" s="19" t="s">
        <v>40</v>
      </c>
      <c r="D27" s="23" t="s">
        <v>19</v>
      </c>
      <c r="E27" s="22">
        <f>E28</f>
        <v>1364.2</v>
      </c>
      <c r="F27" s="22">
        <f t="shared" ref="F27:K27" si="7">F28</f>
        <v>0</v>
      </c>
      <c r="G27" s="22">
        <f t="shared" si="7"/>
        <v>0</v>
      </c>
      <c r="H27" s="22">
        <f t="shared" si="7"/>
        <v>0</v>
      </c>
      <c r="I27" s="22">
        <f t="shared" si="7"/>
        <v>0</v>
      </c>
      <c r="J27" s="22">
        <f t="shared" si="7"/>
        <v>0</v>
      </c>
      <c r="K27" s="22">
        <f t="shared" si="7"/>
        <v>0</v>
      </c>
      <c r="L27" s="15"/>
      <c r="M27" s="15"/>
      <c r="N27" s="15"/>
      <c r="O27" s="15"/>
      <c r="P27" s="15"/>
      <c r="Q27" s="15"/>
      <c r="R27" s="14"/>
      <c r="S27" s="14"/>
      <c r="T27" s="13">
        <f t="shared" si="3"/>
        <v>0</v>
      </c>
    </row>
    <row r="28" spans="1:20" outlineLevel="7" x14ac:dyDescent="0.25">
      <c r="A28" s="31" t="s">
        <v>39</v>
      </c>
      <c r="B28" s="16">
        <v>987</v>
      </c>
      <c r="C28" s="19" t="s">
        <v>40</v>
      </c>
      <c r="D28" s="23" t="s">
        <v>25</v>
      </c>
      <c r="E28" s="22">
        <v>1364.2</v>
      </c>
      <c r="F28" s="22"/>
      <c r="G28" s="22"/>
      <c r="H28" s="22"/>
      <c r="I28" s="22"/>
      <c r="J28" s="22"/>
      <c r="K28" s="22">
        <v>0</v>
      </c>
      <c r="L28" s="15"/>
      <c r="M28" s="15"/>
      <c r="N28" s="15"/>
      <c r="O28" s="15"/>
      <c r="P28" s="15"/>
      <c r="Q28" s="15"/>
      <c r="R28" s="14"/>
      <c r="S28" s="14"/>
      <c r="T28" s="13">
        <f t="shared" si="3"/>
        <v>0</v>
      </c>
    </row>
    <row r="29" spans="1:20" outlineLevel="7" x14ac:dyDescent="0.25">
      <c r="A29" s="30" t="s">
        <v>36</v>
      </c>
      <c r="B29" s="16">
        <v>987</v>
      </c>
      <c r="C29" s="19" t="s">
        <v>35</v>
      </c>
      <c r="D29" s="23" t="s">
        <v>19</v>
      </c>
      <c r="E29" s="22">
        <f>E30</f>
        <v>3</v>
      </c>
      <c r="F29" s="22">
        <f t="shared" ref="F29:K29" si="8">F30</f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3</v>
      </c>
      <c r="L29" s="15"/>
      <c r="M29" s="15"/>
      <c r="N29" s="15"/>
      <c r="O29" s="15"/>
      <c r="P29" s="15"/>
      <c r="Q29" s="15"/>
      <c r="R29" s="14"/>
      <c r="S29" s="14"/>
      <c r="T29" s="13">
        <f t="shared" si="3"/>
        <v>100</v>
      </c>
    </row>
    <row r="30" spans="1:20" ht="25.5" outlineLevel="7" x14ac:dyDescent="0.25">
      <c r="A30" s="30" t="s">
        <v>37</v>
      </c>
      <c r="B30" s="16">
        <v>987</v>
      </c>
      <c r="C30" s="19" t="s">
        <v>35</v>
      </c>
      <c r="D30" s="23" t="s">
        <v>25</v>
      </c>
      <c r="E30" s="22">
        <v>3</v>
      </c>
      <c r="F30" s="22"/>
      <c r="G30" s="22"/>
      <c r="H30" s="22"/>
      <c r="I30" s="22"/>
      <c r="J30" s="22"/>
      <c r="K30" s="22">
        <v>3</v>
      </c>
      <c r="L30" s="15"/>
      <c r="M30" s="15"/>
      <c r="N30" s="15"/>
      <c r="O30" s="15"/>
      <c r="P30" s="15"/>
      <c r="Q30" s="15"/>
      <c r="R30" s="14"/>
      <c r="S30" s="14"/>
      <c r="T30" s="13">
        <f t="shared" si="3"/>
        <v>100</v>
      </c>
    </row>
    <row r="31" spans="1:20" outlineLevel="7" x14ac:dyDescent="0.25">
      <c r="A31" s="17" t="s">
        <v>12</v>
      </c>
      <c r="B31" s="16">
        <f>B26</f>
        <v>987</v>
      </c>
      <c r="C31" s="19" t="s">
        <v>26</v>
      </c>
      <c r="D31" s="23" t="s">
        <v>19</v>
      </c>
      <c r="E31" s="22">
        <f>E32</f>
        <v>280.7</v>
      </c>
      <c r="F31" s="22" t="e">
        <f>F32+#REF!</f>
        <v>#REF!</v>
      </c>
      <c r="G31" s="22" t="e">
        <f>G32+#REF!</f>
        <v>#REF!</v>
      </c>
      <c r="H31" s="22" t="e">
        <f>H32+#REF!</f>
        <v>#REF!</v>
      </c>
      <c r="I31" s="22" t="e">
        <f>I32+#REF!</f>
        <v>#REF!</v>
      </c>
      <c r="J31" s="22" t="e">
        <f>J32+#REF!</f>
        <v>#REF!</v>
      </c>
      <c r="K31" s="22">
        <f>K32</f>
        <v>174.1</v>
      </c>
      <c r="L31" s="15"/>
      <c r="M31" s="15"/>
      <c r="N31" s="15"/>
      <c r="O31" s="15"/>
      <c r="P31" s="15"/>
      <c r="Q31" s="15"/>
      <c r="R31" s="14"/>
      <c r="S31" s="14"/>
      <c r="T31" s="13">
        <f t="shared" ref="T31:T32" si="9">K31/E31*100</f>
        <v>62.023512646954046</v>
      </c>
    </row>
    <row r="32" spans="1:20" outlineLevel="7" x14ac:dyDescent="0.25">
      <c r="A32" s="17" t="s">
        <v>13</v>
      </c>
      <c r="B32" s="17">
        <v>987</v>
      </c>
      <c r="C32" s="19" t="s">
        <v>26</v>
      </c>
      <c r="D32" s="23" t="s">
        <v>20</v>
      </c>
      <c r="E32" s="22">
        <v>280.7</v>
      </c>
      <c r="F32" s="22" t="e">
        <f>#REF!</f>
        <v>#REF!</v>
      </c>
      <c r="G32" s="22" t="e">
        <f>#REF!</f>
        <v>#REF!</v>
      </c>
      <c r="H32" s="22" t="e">
        <f>#REF!</f>
        <v>#REF!</v>
      </c>
      <c r="I32" s="22" t="e">
        <f>#REF!</f>
        <v>#REF!</v>
      </c>
      <c r="J32" s="22" t="e">
        <f>#REF!</f>
        <v>#REF!</v>
      </c>
      <c r="K32" s="22">
        <v>174.1</v>
      </c>
      <c r="L32" s="15"/>
      <c r="M32" s="15"/>
      <c r="N32" s="15"/>
      <c r="O32" s="15"/>
      <c r="P32" s="15"/>
      <c r="Q32" s="15"/>
      <c r="R32" s="14"/>
      <c r="S32" s="14"/>
      <c r="T32" s="13">
        <f t="shared" si="9"/>
        <v>62.023512646954046</v>
      </c>
    </row>
  </sheetData>
  <mergeCells count="11">
    <mergeCell ref="A7:T7"/>
    <mergeCell ref="A1:T1"/>
    <mergeCell ref="A2:T2"/>
    <mergeCell ref="A6:T6"/>
    <mergeCell ref="A3:T3"/>
    <mergeCell ref="A4:T4"/>
    <mergeCell ref="A8:T8"/>
    <mergeCell ref="A9:T9"/>
    <mergeCell ref="A10:K10"/>
    <mergeCell ref="A12:T12"/>
    <mergeCell ref="A13:S13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2018-05-09T17:42:43Z</cp:lastPrinted>
  <dcterms:created xsi:type="dcterms:W3CDTF">2018-05-06T09:12:54Z</dcterms:created>
  <dcterms:modified xsi:type="dcterms:W3CDTF">2024-07-08T12:23:02Z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