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42-П\"/>
    </mc:Choice>
  </mc:AlternateContent>
  <bookViews>
    <workbookView xWindow="0" yWindow="0" windowWidth="22260" windowHeight="933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E15" i="1"/>
  <c r="K21" i="1"/>
  <c r="E21" i="1"/>
  <c r="F23" i="1"/>
  <c r="G23" i="1"/>
  <c r="H23" i="1"/>
  <c r="I23" i="1"/>
  <c r="J23" i="1"/>
  <c r="K23" i="1"/>
  <c r="E23" i="1"/>
  <c r="F25" i="1"/>
  <c r="G25" i="1"/>
  <c r="H25" i="1"/>
  <c r="I25" i="1"/>
  <c r="J25" i="1"/>
  <c r="K25" i="1"/>
  <c r="E25" i="1"/>
  <c r="E29" i="1"/>
  <c r="T24" i="1"/>
  <c r="J24" i="1"/>
  <c r="I24" i="1"/>
  <c r="H24" i="1"/>
  <c r="G24" i="1"/>
  <c r="F24" i="1"/>
  <c r="K17" i="1"/>
  <c r="E17" i="1"/>
  <c r="K32" i="1"/>
  <c r="E32" i="1"/>
  <c r="T33" i="1"/>
  <c r="J33" i="1"/>
  <c r="J32" i="1" s="1"/>
  <c r="I33" i="1"/>
  <c r="I32" i="1" s="1"/>
  <c r="H33" i="1"/>
  <c r="H32" i="1" s="1"/>
  <c r="G33" i="1"/>
  <c r="G32" i="1" s="1"/>
  <c r="F33" i="1"/>
  <c r="F32" i="1" s="1"/>
  <c r="T31" i="1"/>
  <c r="J31" i="1"/>
  <c r="I31" i="1"/>
  <c r="H31" i="1"/>
  <c r="G31" i="1"/>
  <c r="F31" i="1"/>
  <c r="T23" i="1" l="1"/>
  <c r="T32" i="1"/>
  <c r="B17" i="1"/>
  <c r="B18" i="1" s="1"/>
  <c r="B19" i="1" s="1"/>
  <c r="B20" i="1" l="1"/>
  <c r="F18" i="1"/>
  <c r="G18" i="1"/>
  <c r="H18" i="1"/>
  <c r="I18" i="1"/>
  <c r="J18" i="1"/>
  <c r="F30" i="1"/>
  <c r="F29" i="1" s="1"/>
  <c r="G30" i="1"/>
  <c r="G29" i="1" s="1"/>
  <c r="H30" i="1"/>
  <c r="H29" i="1" s="1"/>
  <c r="I30" i="1"/>
  <c r="I29" i="1" s="1"/>
  <c r="J30" i="1"/>
  <c r="J29" i="1" s="1"/>
  <c r="F28" i="1"/>
  <c r="F27" i="1" s="1"/>
  <c r="G28" i="1"/>
  <c r="G27" i="1" s="1"/>
  <c r="H28" i="1"/>
  <c r="H27" i="1" s="1"/>
  <c r="I28" i="1"/>
  <c r="I27" i="1" s="1"/>
  <c r="J28" i="1"/>
  <c r="J27" i="1" s="1"/>
  <c r="F26" i="1"/>
  <c r="G26" i="1"/>
  <c r="H26" i="1"/>
  <c r="I26" i="1"/>
  <c r="J26" i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5" i="1" s="1"/>
  <c r="B26" i="1" s="1"/>
  <c r="B27" i="1" s="1"/>
  <c r="B28" i="1" s="1"/>
  <c r="B29" i="1" s="1"/>
  <c r="B23" i="1"/>
  <c r="B24" i="1" s="1"/>
  <c r="I17" i="1"/>
  <c r="G17" i="1"/>
  <c r="G19" i="1"/>
  <c r="G20" i="1"/>
  <c r="J20" i="1"/>
  <c r="F20" i="1"/>
  <c r="I19" i="1"/>
  <c r="F19" i="1"/>
  <c r="F17" i="1" s="1"/>
  <c r="J19" i="1"/>
  <c r="J17" i="1" s="1"/>
  <c r="I20" i="1"/>
  <c r="H19" i="1"/>
  <c r="H17" i="1" s="1"/>
  <c r="H20" i="1"/>
  <c r="T18" i="1" l="1"/>
  <c r="E27" i="1"/>
  <c r="E16" i="1" s="1"/>
  <c r="T20" i="1"/>
  <c r="T21" i="1"/>
  <c r="T22" i="1"/>
  <c r="K29" i="1" l="1"/>
  <c r="T29" i="1" s="1"/>
  <c r="T30" i="1"/>
  <c r="T26" i="1"/>
  <c r="T25" i="1"/>
  <c r="K27" i="1" l="1"/>
  <c r="T27" i="1" s="1"/>
  <c r="T28" i="1"/>
  <c r="T19" i="1"/>
  <c r="T17" i="1" l="1"/>
  <c r="T15" i="1" l="1"/>
  <c r="K16" i="1"/>
  <c r="T16" i="1" s="1"/>
</calcChain>
</file>

<file path=xl/sharedStrings.xml><?xml version="1.0" encoding="utf-8"?>
<sst xmlns="http://schemas.openxmlformats.org/spreadsheetml/2006/main" count="86" uniqueCount="47">
  <si>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</si>
  <si>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</si>
  <si>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</si>
  <si>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</si>
  <si>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</si>
  <si>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</si>
  <si>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</si>
  <si>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</si>
  <si>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</si>
  <si>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</si>
  <si>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</si>
  <si>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</si>
  <si>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</si>
  <si>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</si>
  <si>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</si>
  <si>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</si>
  <si>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</si>
  <si>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</si>
  <si>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</si>
  <si>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</si>
  <si>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</si>
  <si>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</si>
  <si>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</si>
  <si>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</si>
  <si>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</si>
  <si>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</si>
  <si>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</si>
  <si>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</si>
  <si>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Утверждено на 2022 год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</si>
  <si>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</si>
  <si>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</si>
  <si>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</si>
  <si>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</si>
  <si>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</si>
  <si>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</si>
  <si>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Фактические расходы за 2022 года</t>
  </si>
  <si>
    <t>(тыс.руб.)</t>
  </si>
  <si>
    <t>к постановлению</t>
  </si>
  <si>
    <t>за 2 квартал 2023 год</t>
  </si>
  <si>
    <t>Социальное обеспечение населения</t>
  </si>
  <si>
    <t>ФИЗИЧЕСКАЯ КУЛЬТУРА И СПОРТ</t>
  </si>
  <si>
    <t>Массовый спорт</t>
  </si>
  <si>
    <t>11</t>
  </si>
  <si>
    <t>НАЦИОНАЛЬНАЯ БЕЗОПАСНОСТЬ И ПРАВООХРАНИТЕЛЬНАЯ ДЕЯТЕЛЬНОСТЬ</t>
  </si>
  <si>
    <t>ОРГАНИЗАЦИЯ ДЕЯТЕЛЬНОСТИ НАРОДНЫХ ДРУЖИН</t>
  </si>
  <si>
    <t>14</t>
  </si>
  <si>
    <t xml:space="preserve">от 03.07.2023 № 42-П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</si>
</sst>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3"/>
  <sheetViews>
    <sheetView showGridLines="0" tabSelected="1" topLeftCell="A13" zoomScaleNormal="100" workbookViewId="0">
      <selection activeCell="A4" sqref="A4:T4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1" t="s">
        <v>34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0" ht="15.75" customHeight="1" x14ac:dyDescent="0.25">
      <c r="A2" s="32" t="s">
        <v>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ht="15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0" ht="15.75" customHeight="1" x14ac:dyDescent="0.25">
      <c r="A4" s="32" t="s">
        <v>46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3" t="s">
        <v>29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18" customHeight="1" x14ac:dyDescent="0.25">
      <c r="A7" s="30" t="s">
        <v>30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spans="1:20" ht="15.75" customHeight="1" x14ac:dyDescent="0.25">
      <c r="A8" s="30" t="s">
        <v>31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</row>
    <row r="9" spans="1:20" ht="15.75" customHeight="1" x14ac:dyDescent="0.25">
      <c r="A9" s="30" t="s">
        <v>16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</row>
    <row r="10" spans="1:20" ht="15.75" customHeight="1" x14ac:dyDescent="0.25">
      <c r="A10" s="30" t="s">
        <v>38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36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1:20" ht="5.2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2"/>
    </row>
    <row r="14" spans="1:20" ht="75" customHeight="1" x14ac:dyDescent="0.25">
      <c r="A14" s="18" t="s">
        <v>15</v>
      </c>
      <c r="B14" s="18" t="s">
        <v>32</v>
      </c>
      <c r="C14" s="3" t="s">
        <v>17</v>
      </c>
      <c r="D14" s="3" t="s">
        <v>18</v>
      </c>
      <c r="E14" s="3" t="s">
        <v>28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35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E17+E21+E27+E29+E25+E32+E23</f>
        <v>4254.43</v>
      </c>
      <c r="F15" s="21" t="e">
        <f t="shared" ref="F15:K15" si="0">F17+F21+F27+F29+F25+F32+F23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 t="shared" si="0"/>
        <v>1437.0700000000002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33.778202955507552</v>
      </c>
    </row>
    <row r="16" spans="1:20" ht="15" customHeight="1" outlineLevel="1" x14ac:dyDescent="0.25">
      <c r="A16" s="16" t="s">
        <v>33</v>
      </c>
      <c r="B16" s="16">
        <v>987</v>
      </c>
      <c r="C16" s="19" t="s">
        <v>19</v>
      </c>
      <c r="D16" s="26" t="s">
        <v>19</v>
      </c>
      <c r="E16" s="27">
        <f>E15</f>
        <v>4254.43</v>
      </c>
      <c r="F16" s="27"/>
      <c r="G16" s="27"/>
      <c r="H16" s="27"/>
      <c r="I16" s="27"/>
      <c r="J16" s="27"/>
      <c r="K16" s="27">
        <f>K15</f>
        <v>1437.0700000000002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33.778202955507552</v>
      </c>
    </row>
    <row r="17" spans="1:20" outlineLevel="2" x14ac:dyDescent="0.25">
      <c r="A17" s="17" t="s">
        <v>2</v>
      </c>
      <c r="B17" s="16">
        <f t="shared" ref="B17:B28" si="1">B16</f>
        <v>987</v>
      </c>
      <c r="C17" s="19" t="s">
        <v>20</v>
      </c>
      <c r="D17" s="23" t="s">
        <v>19</v>
      </c>
      <c r="E17" s="22">
        <f>E18+E19+E20</f>
        <v>2997.05</v>
      </c>
      <c r="F17" s="22" t="e">
        <f t="shared" ref="F17:K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 t="shared" si="2"/>
        <v>1061.28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28" si="3">K17/E17*100</f>
        <v>35.410820640296286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662.3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324.06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48.929488147365248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1776.72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557.97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31.404498176414968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558.03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179.25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32.121928928552229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129.80000000000001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52.66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40.570107858243446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129.80000000000001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52.66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40.570107858243446</v>
      </c>
    </row>
    <row r="23" spans="1:20" ht="25.5" outlineLevel="3" x14ac:dyDescent="0.25">
      <c r="A23" s="17" t="s">
        <v>43</v>
      </c>
      <c r="B23" s="16">
        <f>B20</f>
        <v>987</v>
      </c>
      <c r="C23" s="19" t="s">
        <v>23</v>
      </c>
      <c r="D23" s="23" t="s">
        <v>19</v>
      </c>
      <c r="E23" s="22">
        <f>E24</f>
        <v>6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0</v>
      </c>
      <c r="L23" s="15"/>
      <c r="M23" s="15"/>
      <c r="N23" s="15"/>
      <c r="O23" s="15"/>
      <c r="P23" s="15"/>
      <c r="Q23" s="15"/>
      <c r="R23" s="14"/>
      <c r="S23" s="14"/>
      <c r="T23" s="13">
        <f t="shared" ref="T23:T24" si="6">K23/E23*100</f>
        <v>0</v>
      </c>
    </row>
    <row r="24" spans="1:20" ht="25.5" outlineLevel="7" x14ac:dyDescent="0.25">
      <c r="A24" s="17" t="s">
        <v>44</v>
      </c>
      <c r="B24" s="16">
        <f t="shared" si="1"/>
        <v>987</v>
      </c>
      <c r="C24" s="19" t="s">
        <v>23</v>
      </c>
      <c r="D24" s="23" t="s">
        <v>45</v>
      </c>
      <c r="E24" s="22">
        <v>6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0</v>
      </c>
      <c r="L24" s="15"/>
      <c r="M24" s="15"/>
      <c r="N24" s="15"/>
      <c r="O24" s="15"/>
      <c r="P24" s="15"/>
      <c r="Q24" s="15"/>
      <c r="R24" s="14"/>
      <c r="S24" s="14"/>
      <c r="T24" s="13">
        <f t="shared" si="6"/>
        <v>0</v>
      </c>
    </row>
    <row r="25" spans="1:20" outlineLevel="3" x14ac:dyDescent="0.25">
      <c r="A25" s="17" t="s">
        <v>8</v>
      </c>
      <c r="B25" s="16">
        <f>B22</f>
        <v>987</v>
      </c>
      <c r="C25" s="19" t="s">
        <v>22</v>
      </c>
      <c r="D25" s="23" t="s">
        <v>19</v>
      </c>
      <c r="E25" s="22">
        <f>E26</f>
        <v>657.48</v>
      </c>
      <c r="F25" s="22" t="e">
        <f t="shared" ref="F25:K25" si="7">F26</f>
        <v>#REF!</v>
      </c>
      <c r="G25" s="22" t="e">
        <f t="shared" si="7"/>
        <v>#REF!</v>
      </c>
      <c r="H25" s="22" t="e">
        <f t="shared" si="7"/>
        <v>#REF!</v>
      </c>
      <c r="I25" s="22" t="e">
        <f t="shared" si="7"/>
        <v>#REF!</v>
      </c>
      <c r="J25" s="22" t="e">
        <f t="shared" si="7"/>
        <v>#REF!</v>
      </c>
      <c r="K25" s="22">
        <f t="shared" si="7"/>
        <v>180.69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27.482204781894502</v>
      </c>
    </row>
    <row r="26" spans="1:20" outlineLevel="7" x14ac:dyDescent="0.25">
      <c r="A26" s="17" t="s">
        <v>9</v>
      </c>
      <c r="B26" s="16">
        <f t="shared" si="1"/>
        <v>987</v>
      </c>
      <c r="C26" s="19" t="s">
        <v>22</v>
      </c>
      <c r="D26" s="23" t="s">
        <v>24</v>
      </c>
      <c r="E26" s="22">
        <v>657.48</v>
      </c>
      <c r="F26" s="22" t="e">
        <f>#REF!</f>
        <v>#REF!</v>
      </c>
      <c r="G26" s="22" t="e">
        <f>#REF!</f>
        <v>#REF!</v>
      </c>
      <c r="H26" s="22" t="e">
        <f>#REF!</f>
        <v>#REF!</v>
      </c>
      <c r="I26" s="22" t="e">
        <f>#REF!</f>
        <v>#REF!</v>
      </c>
      <c r="J26" s="22" t="e">
        <f>#REF!</f>
        <v>#REF!</v>
      </c>
      <c r="K26" s="22">
        <v>180.69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27.482204781894502</v>
      </c>
    </row>
    <row r="27" spans="1:20" outlineLevel="3" x14ac:dyDescent="0.25">
      <c r="A27" s="17" t="s">
        <v>10</v>
      </c>
      <c r="B27" s="16">
        <f t="shared" si="1"/>
        <v>987</v>
      </c>
      <c r="C27" s="19" t="s">
        <v>25</v>
      </c>
      <c r="D27" s="23" t="s">
        <v>19</v>
      </c>
      <c r="E27" s="22">
        <f>E28</f>
        <v>272.39999999999998</v>
      </c>
      <c r="F27" s="22" t="e">
        <f t="shared" ref="F27:K27" si="8">F28</f>
        <v>#REF!</v>
      </c>
      <c r="G27" s="22" t="e">
        <f t="shared" si="8"/>
        <v>#REF!</v>
      </c>
      <c r="H27" s="22" t="e">
        <f t="shared" si="8"/>
        <v>#REF!</v>
      </c>
      <c r="I27" s="22" t="e">
        <f t="shared" si="8"/>
        <v>#REF!</v>
      </c>
      <c r="J27" s="22" t="e">
        <f t="shared" si="8"/>
        <v>#REF!</v>
      </c>
      <c r="K27" s="22">
        <f t="shared" si="8"/>
        <v>50.96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18.707782672540382</v>
      </c>
    </row>
    <row r="28" spans="1:20" outlineLevel="7" x14ac:dyDescent="0.25">
      <c r="A28" s="17" t="s">
        <v>11</v>
      </c>
      <c r="B28" s="16">
        <f t="shared" si="1"/>
        <v>987</v>
      </c>
      <c r="C28" s="19" t="s">
        <v>25</v>
      </c>
      <c r="D28" s="23" t="s">
        <v>23</v>
      </c>
      <c r="E28" s="22">
        <v>272.39999999999998</v>
      </c>
      <c r="F28" s="22" t="e">
        <f>#REF!+#REF!</f>
        <v>#REF!</v>
      </c>
      <c r="G28" s="22" t="e">
        <f>#REF!+#REF!</f>
        <v>#REF!</v>
      </c>
      <c r="H28" s="22" t="e">
        <f>#REF!+#REF!</f>
        <v>#REF!</v>
      </c>
      <c r="I28" s="22" t="e">
        <f>#REF!+#REF!</f>
        <v>#REF!</v>
      </c>
      <c r="J28" s="22" t="e">
        <f>#REF!+#REF!</f>
        <v>#REF!</v>
      </c>
      <c r="K28" s="22">
        <v>50.96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18.707782672540382</v>
      </c>
    </row>
    <row r="29" spans="1:20" outlineLevel="7" x14ac:dyDescent="0.25">
      <c r="A29" s="17" t="s">
        <v>12</v>
      </c>
      <c r="B29" s="16">
        <f>B28</f>
        <v>987</v>
      </c>
      <c r="C29" s="19" t="s">
        <v>26</v>
      </c>
      <c r="D29" s="23" t="s">
        <v>19</v>
      </c>
      <c r="E29" s="22">
        <f>E30+E31</f>
        <v>187.7</v>
      </c>
      <c r="F29" s="22" t="e">
        <f>F30+#REF!</f>
        <v>#REF!</v>
      </c>
      <c r="G29" s="22" t="e">
        <f>G30+#REF!</f>
        <v>#REF!</v>
      </c>
      <c r="H29" s="22" t="e">
        <f>H30+#REF!</f>
        <v>#REF!</v>
      </c>
      <c r="I29" s="22" t="e">
        <f>I30+#REF!</f>
        <v>#REF!</v>
      </c>
      <c r="J29" s="22" t="e">
        <f>J30+#REF!</f>
        <v>#REF!</v>
      </c>
      <c r="K29" s="22">
        <f>K30</f>
        <v>91.48</v>
      </c>
      <c r="L29" s="15"/>
      <c r="M29" s="15"/>
      <c r="N29" s="15"/>
      <c r="O29" s="15"/>
      <c r="P29" s="15"/>
      <c r="Q29" s="15"/>
      <c r="R29" s="14"/>
      <c r="S29" s="14"/>
      <c r="T29" s="13">
        <f t="shared" ref="T29:T30" si="9">K29/E29*100</f>
        <v>48.737346830047954</v>
      </c>
    </row>
    <row r="30" spans="1:20" outlineLevel="7" x14ac:dyDescent="0.25">
      <c r="A30" s="17" t="s">
        <v>13</v>
      </c>
      <c r="B30" s="17">
        <v>987</v>
      </c>
      <c r="C30" s="19" t="s">
        <v>26</v>
      </c>
      <c r="D30" s="23" t="s">
        <v>20</v>
      </c>
      <c r="E30" s="22">
        <v>185.7</v>
      </c>
      <c r="F30" s="22" t="e">
        <f>#REF!</f>
        <v>#REF!</v>
      </c>
      <c r="G30" s="22" t="e">
        <f>#REF!</f>
        <v>#REF!</v>
      </c>
      <c r="H30" s="22" t="e">
        <f>#REF!</f>
        <v>#REF!</v>
      </c>
      <c r="I30" s="22" t="e">
        <f>#REF!</f>
        <v>#REF!</v>
      </c>
      <c r="J30" s="22" t="e">
        <f>#REF!</f>
        <v>#REF!</v>
      </c>
      <c r="K30" s="22">
        <v>91.48</v>
      </c>
      <c r="L30" s="15"/>
      <c r="M30" s="15"/>
      <c r="N30" s="15"/>
      <c r="O30" s="15"/>
      <c r="P30" s="15"/>
      <c r="Q30" s="15"/>
      <c r="R30" s="14"/>
      <c r="S30" s="14"/>
      <c r="T30" s="13">
        <f t="shared" si="9"/>
        <v>49.262250942380184</v>
      </c>
    </row>
    <row r="31" spans="1:20" outlineLevel="7" x14ac:dyDescent="0.25">
      <c r="A31" s="17" t="s">
        <v>39</v>
      </c>
      <c r="B31" s="17">
        <v>987</v>
      </c>
      <c r="C31" s="19" t="s">
        <v>26</v>
      </c>
      <c r="D31" s="23" t="s">
        <v>23</v>
      </c>
      <c r="E31" s="22">
        <v>2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 t="e">
        <f>#REF!</f>
        <v>#REF!</v>
      </c>
      <c r="K31" s="22">
        <v>0</v>
      </c>
      <c r="L31" s="15"/>
      <c r="M31" s="15"/>
      <c r="N31" s="15"/>
      <c r="O31" s="15"/>
      <c r="P31" s="15"/>
      <c r="Q31" s="15"/>
      <c r="R31" s="14"/>
      <c r="S31" s="14"/>
      <c r="T31" s="13">
        <f t="shared" ref="T31:T32" si="10">K31/E31*100</f>
        <v>0</v>
      </c>
    </row>
    <row r="32" spans="1:20" outlineLevel="7" x14ac:dyDescent="0.25">
      <c r="A32" s="17" t="s">
        <v>40</v>
      </c>
      <c r="B32" s="17">
        <v>987</v>
      </c>
      <c r="C32" s="19" t="s">
        <v>42</v>
      </c>
      <c r="D32" s="23" t="s">
        <v>19</v>
      </c>
      <c r="E32" s="22">
        <f>E33</f>
        <v>4</v>
      </c>
      <c r="F32" s="22" t="e">
        <f t="shared" ref="F32:K32" si="11">F33</f>
        <v>#REF!</v>
      </c>
      <c r="G32" s="22" t="e">
        <f t="shared" si="11"/>
        <v>#REF!</v>
      </c>
      <c r="H32" s="22" t="e">
        <f t="shared" si="11"/>
        <v>#REF!</v>
      </c>
      <c r="I32" s="22" t="e">
        <f t="shared" si="11"/>
        <v>#REF!</v>
      </c>
      <c r="J32" s="22" t="e">
        <f t="shared" si="11"/>
        <v>#REF!</v>
      </c>
      <c r="K32" s="22">
        <f t="shared" si="11"/>
        <v>0</v>
      </c>
      <c r="L32" s="15"/>
      <c r="M32" s="15"/>
      <c r="N32" s="15"/>
      <c r="O32" s="15"/>
      <c r="P32" s="15"/>
      <c r="Q32" s="15"/>
      <c r="R32" s="14"/>
      <c r="S32" s="14"/>
      <c r="T32" s="13">
        <f t="shared" si="10"/>
        <v>0</v>
      </c>
    </row>
    <row r="33" spans="1:20" outlineLevel="7" x14ac:dyDescent="0.25">
      <c r="A33" s="17" t="s">
        <v>41</v>
      </c>
      <c r="B33" s="17">
        <v>987</v>
      </c>
      <c r="C33" s="19" t="s">
        <v>42</v>
      </c>
      <c r="D33" s="23" t="s">
        <v>21</v>
      </c>
      <c r="E33" s="22">
        <v>4</v>
      </c>
      <c r="F33" s="22" t="e">
        <f>#REF!</f>
        <v>#REF!</v>
      </c>
      <c r="G33" s="22" t="e">
        <f>#REF!</f>
        <v>#REF!</v>
      </c>
      <c r="H33" s="22" t="e">
        <f>#REF!</f>
        <v>#REF!</v>
      </c>
      <c r="I33" s="22" t="e">
        <f>#REF!</f>
        <v>#REF!</v>
      </c>
      <c r="J33" s="22" t="e">
        <f>#REF!</f>
        <v>#REF!</v>
      </c>
      <c r="K33" s="22">
        <v>0</v>
      </c>
      <c r="L33" s="15"/>
      <c r="M33" s="15"/>
      <c r="N33" s="15"/>
      <c r="O33" s="15"/>
      <c r="P33" s="15"/>
      <c r="Q33" s="15"/>
      <c r="R33" s="14"/>
      <c r="S33" s="14"/>
      <c r="T33" s="13">
        <f t="shared" ref="T33" si="12">K33/E33*100</f>
        <v>0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2023-07-14T07:31:55Z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