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80" windowHeight="1170"/>
  </bookViews>
  <sheets>
    <sheet name="Документ" sheetId="1" r:id="rId1"/>
  </sheets>
  <definedNames>
    <definedName name="_xlnm.Print_Titles" localSheetId="0">Документ!$13:$13</definedName>
  </definedNames>
  <calcPr calcId="125725"/>
</workbook>
</file>

<file path=xl/calcChain.xml><?xml version="1.0" encoding="utf-8"?>
<calcChain xmlns="http://schemas.openxmlformats.org/spreadsheetml/2006/main">
  <c r="B16" i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H20"/>
  <c r="H19" s="1"/>
  <c r="H18" s="1"/>
  <c r="H17" s="1"/>
  <c r="I20"/>
  <c r="I19" s="1"/>
  <c r="I18" s="1"/>
  <c r="I17" s="1"/>
  <c r="J20"/>
  <c r="J19" s="1"/>
  <c r="J18" s="1"/>
  <c r="J17" s="1"/>
  <c r="K20"/>
  <c r="K19" s="1"/>
  <c r="K18" s="1"/>
  <c r="K17" s="1"/>
  <c r="L20"/>
  <c r="L19" s="1"/>
  <c r="L18" s="1"/>
  <c r="L17" s="1"/>
  <c r="M20"/>
  <c r="M19" s="1"/>
  <c r="K24"/>
  <c r="H25"/>
  <c r="H24" s="1"/>
  <c r="I25"/>
  <c r="I24" s="1"/>
  <c r="J25"/>
  <c r="J24" s="1"/>
  <c r="K25"/>
  <c r="L25"/>
  <c r="L24" s="1"/>
  <c r="M25"/>
  <c r="M24" s="1"/>
  <c r="V39"/>
  <c r="H38"/>
  <c r="H37" s="1"/>
  <c r="H36" s="1"/>
  <c r="H35" s="1"/>
  <c r="I38"/>
  <c r="I37" s="1"/>
  <c r="I36" s="1"/>
  <c r="I35" s="1"/>
  <c r="J38"/>
  <c r="J37" s="1"/>
  <c r="J36" s="1"/>
  <c r="J35" s="1"/>
  <c r="K38"/>
  <c r="K37" s="1"/>
  <c r="K36" s="1"/>
  <c r="K35" s="1"/>
  <c r="L38"/>
  <c r="L37" s="1"/>
  <c r="L36" s="1"/>
  <c r="L35" s="1"/>
  <c r="M38"/>
  <c r="M37"/>
  <c r="M36" s="1"/>
  <c r="G38"/>
  <c r="G37" s="1"/>
  <c r="G36" s="1"/>
  <c r="G35" s="1"/>
  <c r="M82"/>
  <c r="H111"/>
  <c r="H110" s="1"/>
  <c r="H109" s="1"/>
  <c r="H108" s="1"/>
  <c r="H107" s="1"/>
  <c r="I111"/>
  <c r="I110" s="1"/>
  <c r="I109" s="1"/>
  <c r="I108" s="1"/>
  <c r="I107" s="1"/>
  <c r="J111"/>
  <c r="J110" s="1"/>
  <c r="J109" s="1"/>
  <c r="J108" s="1"/>
  <c r="J107" s="1"/>
  <c r="K111"/>
  <c r="K110" s="1"/>
  <c r="K109" s="1"/>
  <c r="K108" s="1"/>
  <c r="K107" s="1"/>
  <c r="L111"/>
  <c r="L110" s="1"/>
  <c r="L109" s="1"/>
  <c r="L108" s="1"/>
  <c r="L107" s="1"/>
  <c r="M111"/>
  <c r="M110" s="1"/>
  <c r="G111"/>
  <c r="G110" s="1"/>
  <c r="G109" s="1"/>
  <c r="G108" s="1"/>
  <c r="G107" s="1"/>
  <c r="H105"/>
  <c r="H104" s="1"/>
  <c r="H103" s="1"/>
  <c r="H102" s="1"/>
  <c r="I105"/>
  <c r="I104" s="1"/>
  <c r="I103" s="1"/>
  <c r="I102" s="1"/>
  <c r="J105"/>
  <c r="J104" s="1"/>
  <c r="J103" s="1"/>
  <c r="J102" s="1"/>
  <c r="K105"/>
  <c r="K104" s="1"/>
  <c r="K103" s="1"/>
  <c r="K102" s="1"/>
  <c r="L105"/>
  <c r="L104" s="1"/>
  <c r="L103" s="1"/>
  <c r="L102" s="1"/>
  <c r="M105"/>
  <c r="M104" s="1"/>
  <c r="G105"/>
  <c r="G104" s="1"/>
  <c r="G103" s="1"/>
  <c r="G102" s="1"/>
  <c r="H100"/>
  <c r="H99" s="1"/>
  <c r="H98" s="1"/>
  <c r="H97" s="1"/>
  <c r="I100"/>
  <c r="I99" s="1"/>
  <c r="I98" s="1"/>
  <c r="I97" s="1"/>
  <c r="J100"/>
  <c r="J99"/>
  <c r="J98" s="1"/>
  <c r="J97" s="1"/>
  <c r="K100"/>
  <c r="L100"/>
  <c r="M100"/>
  <c r="M99"/>
  <c r="M98" s="1"/>
  <c r="K99"/>
  <c r="K98" s="1"/>
  <c r="K97" s="1"/>
  <c r="L99"/>
  <c r="L98"/>
  <c r="L97" s="1"/>
  <c r="G100"/>
  <c r="G99"/>
  <c r="V99" s="1"/>
  <c r="H94"/>
  <c r="H93" s="1"/>
  <c r="H92" s="1"/>
  <c r="H91" s="1"/>
  <c r="H90" s="1"/>
  <c r="I94"/>
  <c r="I93" s="1"/>
  <c r="I92" s="1"/>
  <c r="I91" s="1"/>
  <c r="I90" s="1"/>
  <c r="J94"/>
  <c r="J93" s="1"/>
  <c r="J92" s="1"/>
  <c r="J91" s="1"/>
  <c r="J90" s="1"/>
  <c r="K94"/>
  <c r="K93" s="1"/>
  <c r="K92" s="1"/>
  <c r="K91" s="1"/>
  <c r="K90" s="1"/>
  <c r="L94"/>
  <c r="L93" s="1"/>
  <c r="L92" s="1"/>
  <c r="L91" s="1"/>
  <c r="L90" s="1"/>
  <c r="M94"/>
  <c r="G94"/>
  <c r="G93" s="1"/>
  <c r="G92" s="1"/>
  <c r="G91" s="1"/>
  <c r="G90" s="1"/>
  <c r="H87"/>
  <c r="H86" s="1"/>
  <c r="H85" s="1"/>
  <c r="H84" s="1"/>
  <c r="I87"/>
  <c r="I86" s="1"/>
  <c r="I85" s="1"/>
  <c r="I84" s="1"/>
  <c r="J87"/>
  <c r="J86" s="1"/>
  <c r="J85" s="1"/>
  <c r="J84" s="1"/>
  <c r="K87"/>
  <c r="K86" s="1"/>
  <c r="K85" s="1"/>
  <c r="K84" s="1"/>
  <c r="L87"/>
  <c r="L86" s="1"/>
  <c r="L85" s="1"/>
  <c r="L84" s="1"/>
  <c r="M87"/>
  <c r="M86" s="1"/>
  <c r="G87"/>
  <c r="G86" s="1"/>
  <c r="G85" s="1"/>
  <c r="G84" s="1"/>
  <c r="M81"/>
  <c r="M80"/>
  <c r="V80" s="1"/>
  <c r="V83"/>
  <c r="H77"/>
  <c r="H76" s="1"/>
  <c r="H75" s="1"/>
  <c r="H74" s="1"/>
  <c r="I77"/>
  <c r="I76" s="1"/>
  <c r="I75" s="1"/>
  <c r="I74" s="1"/>
  <c r="J77"/>
  <c r="J76" s="1"/>
  <c r="J75" s="1"/>
  <c r="J74" s="1"/>
  <c r="K77"/>
  <c r="K76" s="1"/>
  <c r="K75" s="1"/>
  <c r="K74" s="1"/>
  <c r="L77"/>
  <c r="L76" s="1"/>
  <c r="L75" s="1"/>
  <c r="L74" s="1"/>
  <c r="M77"/>
  <c r="M76" s="1"/>
  <c r="G77"/>
  <c r="G76" s="1"/>
  <c r="G75" s="1"/>
  <c r="G74" s="1"/>
  <c r="H72"/>
  <c r="H71" s="1"/>
  <c r="H70" s="1"/>
  <c r="H69" s="1"/>
  <c r="H68" s="1"/>
  <c r="I72"/>
  <c r="I71" s="1"/>
  <c r="I70" s="1"/>
  <c r="I69" s="1"/>
  <c r="I68" s="1"/>
  <c r="J72"/>
  <c r="J71" s="1"/>
  <c r="J70" s="1"/>
  <c r="J69" s="1"/>
  <c r="J68" s="1"/>
  <c r="K72"/>
  <c r="K71" s="1"/>
  <c r="K70" s="1"/>
  <c r="K69" s="1"/>
  <c r="K68" s="1"/>
  <c r="L72"/>
  <c r="L71" s="1"/>
  <c r="L70" s="1"/>
  <c r="L69" s="1"/>
  <c r="L68" s="1"/>
  <c r="M72"/>
  <c r="G72"/>
  <c r="G71" s="1"/>
  <c r="G70" s="1"/>
  <c r="G69" s="1"/>
  <c r="G68" s="1"/>
  <c r="H65"/>
  <c r="H64" s="1"/>
  <c r="H63" s="1"/>
  <c r="H62" s="1"/>
  <c r="I65"/>
  <c r="I64" s="1"/>
  <c r="I63" s="1"/>
  <c r="I62" s="1"/>
  <c r="J65"/>
  <c r="J64" s="1"/>
  <c r="J63" s="1"/>
  <c r="J62" s="1"/>
  <c r="K65"/>
  <c r="K64" s="1"/>
  <c r="K63" s="1"/>
  <c r="K62" s="1"/>
  <c r="L65"/>
  <c r="L64" s="1"/>
  <c r="L63" s="1"/>
  <c r="L62" s="1"/>
  <c r="M65"/>
  <c r="M64" s="1"/>
  <c r="G65"/>
  <c r="V65" s="1"/>
  <c r="H59"/>
  <c r="H58" s="1"/>
  <c r="H57" s="1"/>
  <c r="I59"/>
  <c r="I58" s="1"/>
  <c r="I57" s="1"/>
  <c r="J59"/>
  <c r="J58" s="1"/>
  <c r="J57" s="1"/>
  <c r="K59"/>
  <c r="K58" s="1"/>
  <c r="K57" s="1"/>
  <c r="L59"/>
  <c r="L58" s="1"/>
  <c r="L57" s="1"/>
  <c r="M59"/>
  <c r="M58" s="1"/>
  <c r="G59"/>
  <c r="H55"/>
  <c r="I55"/>
  <c r="J55"/>
  <c r="K55"/>
  <c r="L55"/>
  <c r="M55"/>
  <c r="G55"/>
  <c r="V55" s="1"/>
  <c r="H53"/>
  <c r="I53"/>
  <c r="J53"/>
  <c r="K53"/>
  <c r="L53"/>
  <c r="M53"/>
  <c r="G53"/>
  <c r="V53" s="1"/>
  <c r="H51"/>
  <c r="I51"/>
  <c r="J51"/>
  <c r="K51"/>
  <c r="L51"/>
  <c r="M51"/>
  <c r="V51" s="1"/>
  <c r="G51"/>
  <c r="H48"/>
  <c r="H47" s="1"/>
  <c r="I48"/>
  <c r="I47" s="1"/>
  <c r="J48"/>
  <c r="J47" s="1"/>
  <c r="K48"/>
  <c r="K47" s="1"/>
  <c r="L48"/>
  <c r="L47" s="1"/>
  <c r="M48"/>
  <c r="M47" s="1"/>
  <c r="G48"/>
  <c r="G47" s="1"/>
  <c r="H43"/>
  <c r="H42" s="1"/>
  <c r="H41" s="1"/>
  <c r="H40" s="1"/>
  <c r="I43"/>
  <c r="I42" s="1"/>
  <c r="I41" s="1"/>
  <c r="I40" s="1"/>
  <c r="J43"/>
  <c r="J42" s="1"/>
  <c r="J41" s="1"/>
  <c r="J40" s="1"/>
  <c r="K43"/>
  <c r="K42" s="1"/>
  <c r="K41" s="1"/>
  <c r="K40" s="1"/>
  <c r="L43"/>
  <c r="L42" s="1"/>
  <c r="L41" s="1"/>
  <c r="L40" s="1"/>
  <c r="M43"/>
  <c r="M42" s="1"/>
  <c r="G43"/>
  <c r="G42" s="1"/>
  <c r="G41" s="1"/>
  <c r="G40" s="1"/>
  <c r="H29"/>
  <c r="I29"/>
  <c r="J29"/>
  <c r="K29"/>
  <c r="L29"/>
  <c r="M29"/>
  <c r="H31"/>
  <c r="I31"/>
  <c r="J31"/>
  <c r="K31"/>
  <c r="L31"/>
  <c r="M31"/>
  <c r="H33"/>
  <c r="I33"/>
  <c r="J33"/>
  <c r="K33"/>
  <c r="L33"/>
  <c r="M33"/>
  <c r="G33"/>
  <c r="G31"/>
  <c r="G29"/>
  <c r="G25"/>
  <c r="G24" s="1"/>
  <c r="G20"/>
  <c r="G19" s="1"/>
  <c r="G18" s="1"/>
  <c r="G17" s="1"/>
  <c r="V21"/>
  <c r="V26"/>
  <c r="V27"/>
  <c r="V30"/>
  <c r="V32"/>
  <c r="V34"/>
  <c r="V44"/>
  <c r="V49"/>
  <c r="V52"/>
  <c r="V54"/>
  <c r="V56"/>
  <c r="V60"/>
  <c r="V61"/>
  <c r="V66"/>
  <c r="V67"/>
  <c r="V73"/>
  <c r="V77"/>
  <c r="V78"/>
  <c r="V81"/>
  <c r="V82"/>
  <c r="V88"/>
  <c r="V89"/>
  <c r="V95"/>
  <c r="V101"/>
  <c r="V106"/>
  <c r="V112"/>
  <c r="G58"/>
  <c r="G57" s="1"/>
  <c r="M71"/>
  <c r="V100"/>
  <c r="G98"/>
  <c r="G97" s="1"/>
  <c r="G96" s="1"/>
  <c r="M79"/>
  <c r="V79"/>
  <c r="V20"/>
  <c r="M70"/>
  <c r="M69" s="1"/>
  <c r="M68" s="1"/>
  <c r="V68" s="1"/>
  <c r="V33" l="1"/>
  <c r="V29"/>
  <c r="L50"/>
  <c r="H50"/>
  <c r="H46" s="1"/>
  <c r="H45" s="1"/>
  <c r="V94"/>
  <c r="G64"/>
  <c r="G63" s="1"/>
  <c r="G62" s="1"/>
  <c r="I96"/>
  <c r="G28"/>
  <c r="K50"/>
  <c r="V71"/>
  <c r="V31"/>
  <c r="I28"/>
  <c r="K28"/>
  <c r="G50"/>
  <c r="J50"/>
  <c r="M93"/>
  <c r="M92" s="1"/>
  <c r="M91" s="1"/>
  <c r="L96"/>
  <c r="I46"/>
  <c r="I45" s="1"/>
  <c r="V72"/>
  <c r="H96"/>
  <c r="V38"/>
  <c r="K96"/>
  <c r="V48"/>
  <c r="L28"/>
  <c r="H28"/>
  <c r="J28"/>
  <c r="J23" s="1"/>
  <c r="J22" s="1"/>
  <c r="M50"/>
  <c r="I50"/>
  <c r="V59"/>
  <c r="M63"/>
  <c r="V64"/>
  <c r="V92"/>
  <c r="K23"/>
  <c r="K22" s="1"/>
  <c r="K16" s="1"/>
  <c r="K15" s="1"/>
  <c r="M57"/>
  <c r="V57" s="1"/>
  <c r="V58"/>
  <c r="M85"/>
  <c r="V86"/>
  <c r="M97"/>
  <c r="V98"/>
  <c r="M35"/>
  <c r="V35" s="1"/>
  <c r="V36"/>
  <c r="J96"/>
  <c r="V42"/>
  <c r="M41"/>
  <c r="V110"/>
  <c r="M109"/>
  <c r="M18"/>
  <c r="V19"/>
  <c r="L23"/>
  <c r="L22" s="1"/>
  <c r="H23"/>
  <c r="H22" s="1"/>
  <c r="V47"/>
  <c r="M46"/>
  <c r="G23"/>
  <c r="G22" s="1"/>
  <c r="V24"/>
  <c r="M75"/>
  <c r="V76"/>
  <c r="V104"/>
  <c r="M103"/>
  <c r="G46"/>
  <c r="G45" s="1"/>
  <c r="J46"/>
  <c r="J45" s="1"/>
  <c r="V70"/>
  <c r="K46"/>
  <c r="K45" s="1"/>
  <c r="L46"/>
  <c r="L45" s="1"/>
  <c r="V50"/>
  <c r="I23"/>
  <c r="I22" s="1"/>
  <c r="I16" s="1"/>
  <c r="I15" s="1"/>
  <c r="M28"/>
  <c r="V28" s="1"/>
  <c r="V43"/>
  <c r="V25"/>
  <c r="V87"/>
  <c r="V93"/>
  <c r="V105"/>
  <c r="V111"/>
  <c r="V69"/>
  <c r="V37"/>
  <c r="H16" l="1"/>
  <c r="H15" s="1"/>
  <c r="G16"/>
  <c r="G15" s="1"/>
  <c r="J16"/>
  <c r="J15" s="1"/>
  <c r="L16"/>
  <c r="L15" s="1"/>
  <c r="M102"/>
  <c r="V102" s="1"/>
  <c r="V103"/>
  <c r="M17"/>
  <c r="V18"/>
  <c r="V97"/>
  <c r="V63"/>
  <c r="M62"/>
  <c r="V62" s="1"/>
  <c r="V75"/>
  <c r="M74"/>
  <c r="V74" s="1"/>
  <c r="M40"/>
  <c r="V40" s="1"/>
  <c r="V41"/>
  <c r="M23"/>
  <c r="M45"/>
  <c r="V45" s="1"/>
  <c r="V46"/>
  <c r="V85"/>
  <c r="M84"/>
  <c r="V84" s="1"/>
  <c r="M108"/>
  <c r="V109"/>
  <c r="V91"/>
  <c r="M90"/>
  <c r="V90" s="1"/>
  <c r="M22" l="1"/>
  <c r="V22" s="1"/>
  <c r="V23"/>
  <c r="V108"/>
  <c r="M107"/>
  <c r="V107" s="1"/>
  <c r="V17"/>
  <c r="M96"/>
  <c r="V96" s="1"/>
  <c r="M16" l="1"/>
  <c r="V16" l="1"/>
  <c r="M15"/>
  <c r="V15" s="1"/>
</calcChain>
</file>

<file path=xl/sharedStrings.xml><?xml version="1.0" encoding="utf-8"?>
<sst xmlns="http://schemas.openxmlformats.org/spreadsheetml/2006/main" count="493" uniqueCount="146">
  <si>
    <t>Ц.ст.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</si>
  <si>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</si>
  <si>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</si>
  <si>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</si>
  <si>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</si>
  <si>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</si>
  <si>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</si>
  <si>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</si>
  <si>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      Руководство и управление в сфере установленных функций органов  местного самоуправления</t>
  </si>
  <si>
    <t>2100001000</t>
  </si>
  <si>
    <t xml:space="preserve">                    Глава муниципального образования</t>
  </si>
  <si>
    <t>2100001010</t>
  </si>
  <si>
    <t xml:space="preserve">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</si>
  <si>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</si>
  <si>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</si>
  <si>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    Органы местного самоуправления</t>
  </si>
  <si>
    <t>2100001040</t>
  </si>
  <si>
    <t xml:space="preserve">                        Закупка товаров, работ и услуг для обеспечения государственных (муниципальных) нужд</t>
  </si>
  <si>
    <t>200</t>
  </si>
  <si>
    <t xml:space="preserve">                        Иные бюджетные ассигнования</t>
  </si>
  <si>
    <t>800</t>
  </si>
  <si>
    <t xml:space="preserve">      Резервные фонды</t>
  </si>
  <si>
    <t xml:space="preserve">        Обеспечение мероприятий по общегосударственным вопросам</t>
  </si>
  <si>
    <t>2200000000</t>
  </si>
  <si>
    <t xml:space="preserve">                Резервные фонды</t>
  </si>
  <si>
    <t>2200007000</t>
  </si>
  <si>
    <t xml:space="preserve">                    Резервный фонд администрации муниципального образования</t>
  </si>
  <si>
    <t>2200007010</t>
  </si>
  <si>
    <t xml:space="preserve">      Другие общегосударственные вопросы</t>
  </si>
  <si>
    <t xml:space="preserve">      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</si>
  <si>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</si>
  <si>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        Обеспечение деятельности по хозяйственному обслуживанию органов местного самоуправления</t>
  </si>
  <si>
    <t>2200002010</t>
  </si>
  <si>
    <t xml:space="preserve">                Другие общегосударственные вопросы</t>
  </si>
  <si>
    <t>2200009000</t>
  </si>
  <si>
    <t xml:space="preserve">                    Уплата членских взносов в ассоциацию совета муниципальных образований Кировской области</t>
  </si>
  <si>
    <t>2200009020</t>
  </si>
  <si>
    <t xml:space="preserve">                    Комиссионный сбор (самообложение)</t>
  </si>
  <si>
    <t>2200009040</t>
  </si>
  <si>
    <t xml:space="preserve">        Обеспечение мероприятий по управлению муниципальным имуществом</t>
  </si>
  <si>
    <t>2300000000</t>
  </si>
  <si>
    <t xml:space="preserve">                Мероприятия в установленной сфере деятельности</t>
  </si>
  <si>
    <t>2300003000</t>
  </si>
  <si>
    <t xml:space="preserve">                    Управление муниципальной собственностью</t>
  </si>
  <si>
    <t>2300003010</t>
  </si>
  <si>
    <t xml:space="preserve">                        Межбюджетные трансферты</t>
  </si>
  <si>
    <t>500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</si>
  <si>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</si>
  <si>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</si>
  <si>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 мероприятий в области национальной обороны</t>
  </si>
  <si>
    <t>2400000000</t>
  </si>
  <si>
    <t xml:space="preserve">        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</si>
  <si>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</si>
  <si>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</si>
  <si>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</si>
  <si>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</si>
  <si>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</si>
  <si>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>2600003000</t>
  </si>
  <si>
    <t xml:space="preserve">                    Мероприятия в сфере дорожной деятельности</t>
  </si>
  <si>
    <t>2600003130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</si>
  <si>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</si>
  <si>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</si>
  <si>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</si>
  <si>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</si>
  <si>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</si>
  <si>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        Мероприятия по уличному освещению</t>
  </si>
  <si>
    <t>2900003260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</si>
  <si>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</si>
  <si>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</si>
  <si>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</si>
  <si>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</si>
  <si>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      Доплаты к пенсиям</t>
  </si>
  <si>
    <t>3200006000</t>
  </si>
  <si>
    <t xml:space="preserve">                    Пенсия за выслугу лет лицам, замещавшим должности муниципальной службы</t>
  </si>
  <si>
    <t>3200006010</t>
  </si>
  <si>
    <t xml:space="preserve">                        Социальное обеспечение и иные выплаты населению</t>
  </si>
  <si>
    <t>300</t>
  </si>
  <si>
    <t xml:space="preserve">      Социальное обеспечение населения</t>
  </si>
  <si>
    <t>3200003000</t>
  </si>
  <si>
    <t xml:space="preserve">                    Мероприятия в области социальной политики</t>
  </si>
  <si>
    <t>3200003150</t>
  </si>
  <si>
    <t xml:space="preserve">    ФИЗИЧЕСКАЯ КУЛЬТУРА И СПОРТ</t>
  </si>
  <si>
    <t xml:space="preserve">      Массовый спорт</t>
  </si>
  <si>
    <t xml:space="preserve">        Обеспечение мероприятий в области физической культуры и спорта</t>
  </si>
  <si>
    <t>3300000000</t>
  </si>
  <si>
    <t>3300003000</t>
  </si>
  <si>
    <t xml:space="preserve">                    Мероприятия в области физической культуры и спорта</t>
  </si>
  <si>
    <t>3300003080</t>
  </si>
  <si>
    <t>% исполнения</t>
  </si>
  <si>
    <t>Наименование расходов</t>
  </si>
  <si>
    <t>Вид расходов</t>
  </si>
  <si>
    <t>к постановлению администрации</t>
  </si>
  <si>
    <t>Поломского сльского поселения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</si>
  <si>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</si>
  <si>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</si>
  <si>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</si>
  <si>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</si>
  <si>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</si>
  <si>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</si>
  <si>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</si>
  <si>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</si>
  <si>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</si>
  <si>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</si>
  <si>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</si>
  <si>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</si>
  <si>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                    Осуществление внутреннего муниципального финансового контроля</t>
  </si>
  <si>
    <t xml:space="preserve">                    Осуществление градостроительной деятельности</t>
  </si>
  <si>
    <t xml:space="preserve">                    Обеспечение комплексного развития сельских поселений</t>
  </si>
  <si>
    <t>2100014000</t>
  </si>
  <si>
    <t>2100014040</t>
  </si>
  <si>
    <t xml:space="preserve">                    Проведение мероприятий, юбилейных дат</t>
  </si>
  <si>
    <t>2200009030</t>
  </si>
  <si>
    <t xml:space="preserve">        Муниципальная программа "Комплексное развитие сельских территорий Поломского сельского поселения Белохолуницкого района Кировской области на 2020-2024 годы"</t>
  </si>
  <si>
    <t>0200000000</t>
  </si>
  <si>
    <t>02000L5760</t>
  </si>
  <si>
    <t xml:space="preserve">                      Расходы за счет средств местного бюджета</t>
  </si>
  <si>
    <t>290000326В</t>
  </si>
  <si>
    <t>Утверждено на 2022 год</t>
  </si>
  <si>
    <t xml:space="preserve">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</si>
  <si>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  Осуществление части полномочий по организации ритуальных услуг</t>
  </si>
  <si>
    <t xml:space="preserve">    ОХРАНА ОКРУЖАЮЩЕЙ СРЕДЫ</t>
  </si>
  <si>
    <t xml:space="preserve">      Охрана объектов растительного и животного мира и среды их обитания</t>
  </si>
  <si>
    <t xml:space="preserve">        Обеспечение мероприятий в области охраны окружающей среды</t>
  </si>
  <si>
    <t xml:space="preserve">                    Природоохранные мероприятия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</si>
  <si>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</si>
  <si>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</si>
  <si>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2100014020</t>
  </si>
  <si>
    <t>2100014060</t>
  </si>
  <si>
    <t>06</t>
  </si>
  <si>
    <t>3000000000</t>
  </si>
  <si>
    <t>3000003000</t>
  </si>
  <si>
    <t>3000003040</t>
  </si>
  <si>
    <t>07</t>
  </si>
  <si>
    <t>Факт за 2 квартал 2022 года</t>
  </si>
  <si>
    <t>за 3 квартал 2022 года</t>
  </si>
  <si>
    <t xml:space="preserve">      Обеспечение проведения выборов и референдумов</t>
  </si>
  <si>
    <t xml:space="preserve">                Проведение выборов и референдумов</t>
  </si>
  <si>
    <t>2200004000</t>
  </si>
  <si>
    <t xml:space="preserve">                    Выборы представительных органов местного самоуправления</t>
  </si>
  <si>
    <t>2200004020</t>
  </si>
  <si>
    <t>Ведомственная структура</t>
  </si>
  <si>
    <t>расходов бюджета муниципального образования Поломское сельское поселение</t>
  </si>
  <si>
    <t>Белохолуницкого района Кировской области</t>
  </si>
  <si>
    <t>Приложение 3</t>
  </si>
  <si>
    <t>Вед.</t>
  </si>
  <si>
    <t xml:space="preserve">от 17.10.2022 № 44-П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</si>
</sst>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4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5">
      <alignment horizontal="right"/>
    </xf>
    <xf numFmtId="4" fontId="5" fillId="3" borderId="5">
      <alignment horizontal="right" vertical="top" shrinkToFit="1"/>
    </xf>
    <xf numFmtId="4" fontId="5" fillId="4" borderId="5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4">
      <alignment vertical="top" wrapText="1"/>
    </xf>
    <xf numFmtId="1" fontId="4" fillId="0" borderId="4">
      <alignment horizontal="left" vertical="top" wrapText="1" indent="2"/>
    </xf>
    <xf numFmtId="1" fontId="4" fillId="0" borderId="4">
      <alignment horizontal="center" vertical="top" shrinkToFit="1"/>
    </xf>
    <xf numFmtId="4" fontId="5" fillId="3" borderId="4">
      <alignment horizontal="right" vertical="top" shrinkToFit="1"/>
    </xf>
    <xf numFmtId="4" fontId="5" fillId="0" borderId="4">
      <alignment horizontal="right" vertical="top" shrinkToFit="1"/>
    </xf>
    <xf numFmtId="4" fontId="4" fillId="0" borderId="4">
      <alignment horizontal="right" vertical="top" shrinkToFit="1"/>
    </xf>
    <xf numFmtId="4" fontId="5" fillId="4" borderId="4">
      <alignment horizontal="right" vertical="top" shrinkToFit="1"/>
    </xf>
  </cellStyleXfs>
  <cellXfs count="67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4" xfId="7" applyNumberFormat="1" applyProtection="1">
      <alignment horizontal="center" vertical="center" wrapText="1"/>
    </xf>
    <xf numFmtId="0" fontId="4" fillId="0" borderId="6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2" fontId="8" fillId="5" borderId="1" xfId="21" applyNumberFormat="1" applyFont="1" applyFill="1" applyBorder="1" applyAlignment="1" applyProtection="1">
      <alignment horizontal="right" vertical="top" shrinkToFit="1"/>
    </xf>
    <xf numFmtId="2" fontId="9" fillId="5" borderId="4" xfId="19" applyNumberFormat="1" applyFont="1" applyFill="1" applyAlignment="1" applyProtection="1">
      <alignment horizontal="center" vertical="top" shrinkToFit="1"/>
    </xf>
    <xf numFmtId="2" fontId="10" fillId="5" borderId="4" xfId="21" applyNumberFormat="1" applyFont="1" applyFill="1" applyAlignment="1" applyProtection="1">
      <alignment horizontal="center" vertical="top" shrinkToFit="1"/>
    </xf>
    <xf numFmtId="0" fontId="11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7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4" xfId="21" applyNumberFormat="1" applyProtection="1">
      <alignment horizontal="right" vertical="top" shrinkToFit="1"/>
    </xf>
    <xf numFmtId="4" fontId="5" fillId="3" borderId="7" xfId="21" applyNumberFormat="1" applyBorder="1" applyProtection="1">
      <alignment horizontal="right" vertical="top" shrinkToFit="1"/>
    </xf>
    <xf numFmtId="2" fontId="9" fillId="5" borderId="7" xfId="19" applyNumberFormat="1" applyFont="1" applyFill="1" applyBorder="1" applyAlignment="1" applyProtection="1">
      <alignment horizontal="center" vertical="top" shrinkToFit="1"/>
    </xf>
    <xf numFmtId="2" fontId="10" fillId="5" borderId="7" xfId="21" applyNumberFormat="1" applyFont="1" applyFill="1" applyBorder="1" applyAlignment="1" applyProtection="1">
      <alignment horizontal="center" vertical="top" shrinkToFit="1"/>
    </xf>
    <xf numFmtId="2" fontId="8" fillId="5" borderId="2" xfId="21" applyNumberFormat="1" applyFont="1" applyFill="1" applyBorder="1" applyAlignment="1" applyProtection="1">
      <alignment horizontal="right" vertical="top" shrinkToFit="1"/>
    </xf>
    <xf numFmtId="2" fontId="8" fillId="4" borderId="2" xfId="24" applyNumberFormat="1" applyFont="1" applyBorder="1" applyAlignment="1" applyProtection="1">
      <alignment horizontal="center" vertical="top" shrinkToFit="1"/>
    </xf>
    <xf numFmtId="2" fontId="8" fillId="3" borderId="2" xfId="21" applyNumberFormat="1" applyFont="1" applyBorder="1" applyAlignment="1" applyProtection="1">
      <alignment horizontal="center" vertical="top" shrinkToFit="1"/>
    </xf>
    <xf numFmtId="2" fontId="8" fillId="0" borderId="2" xfId="8" applyNumberFormat="1" applyFont="1" applyBorder="1" applyAlignment="1" applyProtection="1">
      <alignment horizontal="center" vertical="top"/>
    </xf>
    <xf numFmtId="0" fontId="0" fillId="0" borderId="1" xfId="0" applyBorder="1" applyProtection="1">
      <protection locked="0"/>
    </xf>
    <xf numFmtId="4" fontId="5" fillId="3" borderId="1" xfId="21" applyNumberFormat="1" applyBorder="1" applyProtection="1">
      <alignment horizontal="right" vertical="top" shrinkToFit="1"/>
    </xf>
    <xf numFmtId="49" fontId="4" fillId="0" borderId="4" xfId="19" applyNumberFormat="1" applyAlignment="1" applyProtection="1">
      <alignment horizontal="center" vertical="top" shrinkToFit="1"/>
    </xf>
    <xf numFmtId="1" fontId="4" fillId="0" borderId="4" xfId="19" applyNumberFormat="1" applyAlignment="1" applyProtection="1">
      <alignment horizontal="center" vertical="top" shrinkToFit="1"/>
    </xf>
    <xf numFmtId="0" fontId="12" fillId="0" borderId="1" xfId="0" applyFont="1" applyBorder="1" applyAlignment="1" applyProtection="1">
      <alignment horizontal="center" vertical="top"/>
      <protection locked="0"/>
    </xf>
    <xf numFmtId="2" fontId="12" fillId="0" borderId="1" xfId="0" applyNumberFormat="1" applyFont="1" applyBorder="1" applyAlignment="1" applyProtection="1">
      <alignment vertical="top"/>
      <protection locked="0"/>
    </xf>
    <xf numFmtId="0" fontId="5" fillId="0" borderId="5" xfId="17" applyNumberFormat="1" applyFont="1" applyBorder="1" applyAlignment="1" applyProtection="1">
      <alignment vertical="top" wrapText="1"/>
    </xf>
    <xf numFmtId="49" fontId="5" fillId="0" borderId="4" xfId="19" applyNumberFormat="1" applyFont="1" applyAlignment="1" applyProtection="1">
      <alignment horizontal="center" vertical="top" shrinkToFit="1"/>
    </xf>
    <xf numFmtId="1" fontId="5" fillId="0" borderId="4" xfId="19" applyNumberFormat="1" applyFont="1" applyAlignment="1" applyProtection="1">
      <alignment horizontal="center" vertical="top" shrinkToFit="1"/>
    </xf>
    <xf numFmtId="4" fontId="5" fillId="3" borderId="8" xfId="21" applyNumberFormat="1" applyBorder="1" applyProtection="1">
      <alignment horizontal="right" vertical="top" shrinkToFit="1"/>
    </xf>
    <xf numFmtId="2" fontId="8" fillId="4" borderId="3" xfId="24" applyNumberFormat="1" applyFont="1" applyBorder="1" applyAlignment="1" applyProtection="1">
      <alignment horizontal="center" vertical="top" shrinkToFit="1"/>
    </xf>
    <xf numFmtId="2" fontId="8" fillId="3" borderId="3" xfId="21" applyNumberFormat="1" applyFont="1" applyBorder="1" applyAlignment="1" applyProtection="1">
      <alignment horizontal="center" vertical="top" shrinkToFit="1"/>
    </xf>
    <xf numFmtId="2" fontId="8" fillId="0" borderId="3" xfId="8" applyNumberFormat="1" applyFont="1" applyBorder="1" applyAlignment="1" applyProtection="1">
      <alignment horizontal="center" vertical="top"/>
    </xf>
    <xf numFmtId="2" fontId="5" fillId="0" borderId="4" xfId="22" applyNumberFormat="1" applyBorder="1" applyProtection="1">
      <alignment horizontal="right" vertical="top" shrinkToFit="1"/>
    </xf>
    <xf numFmtId="2" fontId="5" fillId="3" borderId="4" xfId="21" applyNumberFormat="1" applyBorder="1" applyProtection="1">
      <alignment horizontal="right" vertical="top" shrinkToFit="1"/>
    </xf>
    <xf numFmtId="2" fontId="0" fillId="0" borderId="4" xfId="0" applyNumberFormat="1" applyBorder="1" applyProtection="1">
      <protection locked="0"/>
    </xf>
    <xf numFmtId="2" fontId="10" fillId="0" borderId="4" xfId="19" applyNumberFormat="1" applyFont="1" applyBorder="1" applyAlignment="1" applyProtection="1">
      <alignment horizontal="right" shrinkToFit="1"/>
    </xf>
    <xf numFmtId="2" fontId="5" fillId="0" borderId="4" xfId="20" applyNumberFormat="1" applyFont="1" applyBorder="1" applyAlignment="1" applyProtection="1">
      <alignment horizontal="right" shrinkToFit="1"/>
    </xf>
    <xf numFmtId="2" fontId="5" fillId="3" borderId="4" xfId="21" applyNumberFormat="1" applyBorder="1" applyAlignment="1" applyProtection="1">
      <alignment horizontal="right" shrinkToFit="1"/>
    </xf>
    <xf numFmtId="2" fontId="5" fillId="0" borderId="4" xfId="22" applyNumberFormat="1" applyBorder="1" applyAlignment="1" applyProtection="1">
      <alignment horizontal="right" shrinkToFit="1"/>
    </xf>
    <xf numFmtId="2" fontId="10" fillId="0" borderId="7" xfId="19" applyNumberFormat="1" applyFont="1" applyBorder="1" applyAlignment="1" applyProtection="1">
      <alignment horizontal="right" shrinkToFit="1"/>
    </xf>
    <xf numFmtId="2" fontId="5" fillId="0" borderId="7" xfId="22" applyNumberFormat="1" applyBorder="1" applyProtection="1">
      <alignment horizontal="right" vertical="top" shrinkToFit="1"/>
    </xf>
    <xf numFmtId="2" fontId="5" fillId="3" borderId="7" xfId="21" applyNumberFormat="1" applyBorder="1" applyProtection="1">
      <alignment horizontal="right" vertical="top" shrinkToFit="1"/>
    </xf>
    <xf numFmtId="2" fontId="0" fillId="0" borderId="7" xfId="0" applyNumberFormat="1" applyBorder="1" applyProtection="1">
      <protection locked="0"/>
    </xf>
    <xf numFmtId="2" fontId="8" fillId="0" borderId="4" xfId="8" applyNumberFormat="1" applyFont="1" applyBorder="1" applyAlignment="1" applyProtection="1">
      <alignment horizontal="center" vertical="top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V112"/>
  <sheetViews>
    <sheetView showGridLines="0" tabSelected="1" workbookViewId="0">
      <selection activeCell="A4" sqref="A4:V4"/>
    </sheetView>
  </sheetViews>
  <sheetFormatPr defaultRowHeight="15" outlineLevelRow="7"/>
  <cols>
    <col min="1" max="1" width="40" style="1" customWidth="1"/>
    <col min="2" max="2" width="10.28515625" style="1" customWidth="1"/>
    <col min="3" max="4" width="7.7109375" style="1" customWidth="1"/>
    <col min="5" max="5" width="10.7109375" style="1" customWidth="1"/>
    <col min="6" max="6" width="7.7109375" style="1" customWidth="1"/>
    <col min="7" max="7" width="9.42578125" style="1" customWidth="1"/>
    <col min="8" max="12" width="9.140625" style="1" hidden="1" customWidth="1"/>
    <col min="13" max="13" width="11.7109375" style="1" customWidth="1"/>
    <col min="14" max="21" width="9.140625" style="1" hidden="1" customWidth="1"/>
    <col min="22" max="22" width="9.140625" style="1" customWidth="1"/>
    <col min="23" max="16384" width="9.140625" style="1"/>
  </cols>
  <sheetData>
    <row r="1" spans="1:22">
      <c r="A1" s="59" t="s">
        <v>143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2" ht="15.75" customHeight="1">
      <c r="A2" s="60" t="s">
        <v>91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</row>
    <row r="3" spans="1:22" ht="15.75" customHeight="1">
      <c r="A3" s="60" t="s">
        <v>92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</row>
    <row r="4" spans="1:22" ht="15.75" customHeight="1">
      <c r="A4" s="60" t="s">
        <v>145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</row>
    <row r="5" spans="1:22" ht="15.75" customHeight="1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9"/>
    </row>
    <row r="6" spans="1:22" ht="15.75" customHeight="1">
      <c r="A6" s="61" t="s">
        <v>140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3"/>
    </row>
    <row r="7" spans="1:22" ht="15.75" customHeight="1">
      <c r="A7" s="64" t="s">
        <v>141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</row>
    <row r="8" spans="1:22" ht="15.75" customHeight="1">
      <c r="A8" s="64" t="s">
        <v>142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</row>
    <row r="9" spans="1:22" ht="15.75" customHeight="1">
      <c r="A9" s="64" t="s">
        <v>93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ht="15.75" customHeight="1">
      <c r="A10" s="64" t="s">
        <v>134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5" customHeight="1">
      <c r="A11" s="10"/>
      <c r="B11" s="58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6.5" hidden="1" customHeight="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ht="5.25" customHeight="1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2"/>
    </row>
    <row r="14" spans="1:22" ht="46.5" customHeight="1">
      <c r="A14" s="21" t="s">
        <v>89</v>
      </c>
      <c r="B14" s="21" t="s">
        <v>144</v>
      </c>
      <c r="C14" s="3" t="s">
        <v>94</v>
      </c>
      <c r="D14" s="3" t="s">
        <v>95</v>
      </c>
      <c r="E14" s="3" t="s">
        <v>0</v>
      </c>
      <c r="F14" s="3" t="s">
        <v>90</v>
      </c>
      <c r="G14" s="3" t="s">
        <v>117</v>
      </c>
      <c r="H14" s="3" t="s">
        <v>1</v>
      </c>
      <c r="I14" s="3" t="s">
        <v>1</v>
      </c>
      <c r="J14" s="3" t="s">
        <v>1</v>
      </c>
      <c r="K14" s="3" t="s">
        <v>1</v>
      </c>
      <c r="L14" s="4" t="s">
        <v>1</v>
      </c>
      <c r="M14" s="5" t="s">
        <v>133</v>
      </c>
      <c r="N14" s="5" t="s">
        <v>1</v>
      </c>
      <c r="O14" s="5" t="s">
        <v>1</v>
      </c>
      <c r="P14" s="5" t="s">
        <v>1</v>
      </c>
      <c r="Q14" s="5" t="s">
        <v>1</v>
      </c>
      <c r="R14" s="5" t="s">
        <v>1</v>
      </c>
      <c r="S14" s="5" t="s">
        <v>1</v>
      </c>
      <c r="T14" s="5" t="s">
        <v>1</v>
      </c>
      <c r="U14" s="5" t="s">
        <v>1</v>
      </c>
      <c r="V14" s="6" t="s">
        <v>88</v>
      </c>
    </row>
    <row r="15" spans="1:22" ht="15" customHeight="1" outlineLevel="1">
      <c r="A15" s="19" t="s">
        <v>104</v>
      </c>
      <c r="B15" s="19">
        <v>987</v>
      </c>
      <c r="C15" s="22" t="s">
        <v>96</v>
      </c>
      <c r="D15" s="23" t="s">
        <v>96</v>
      </c>
      <c r="E15" s="23" t="s">
        <v>2</v>
      </c>
      <c r="F15" s="23" t="s">
        <v>3</v>
      </c>
      <c r="G15" s="24">
        <f>G16+G62+G74+G84+G90+G96+G107+G68</f>
        <v>4049.5689999999995</v>
      </c>
      <c r="H15" s="24">
        <f t="shared" ref="H15:M15" si="0">H16+H62+H74+H84+H90+H96+H107+H68</f>
        <v>5.2</v>
      </c>
      <c r="I15" s="24">
        <f t="shared" si="0"/>
        <v>5.2</v>
      </c>
      <c r="J15" s="24">
        <f t="shared" si="0"/>
        <v>5.2</v>
      </c>
      <c r="K15" s="24">
        <f t="shared" si="0"/>
        <v>5.2</v>
      </c>
      <c r="L15" s="24">
        <f t="shared" si="0"/>
        <v>27.2</v>
      </c>
      <c r="M15" s="24">
        <f t="shared" si="0"/>
        <v>2906.76</v>
      </c>
      <c r="N15" s="12"/>
      <c r="O15" s="12"/>
      <c r="P15" s="12"/>
      <c r="Q15" s="12"/>
      <c r="R15" s="12"/>
      <c r="S15" s="12"/>
      <c r="T15" s="11"/>
      <c r="U15" s="11"/>
      <c r="V15" s="13">
        <f>M15/G15*100</f>
        <v>71.779490607518994</v>
      </c>
    </row>
    <row r="16" spans="1:22" outlineLevel="2">
      <c r="A16" s="20" t="s">
        <v>4</v>
      </c>
      <c r="B16" s="20">
        <f>B15</f>
        <v>987</v>
      </c>
      <c r="C16" s="22" t="s">
        <v>97</v>
      </c>
      <c r="D16" s="35" t="s">
        <v>96</v>
      </c>
      <c r="E16" s="36" t="s">
        <v>2</v>
      </c>
      <c r="F16" s="36" t="s">
        <v>3</v>
      </c>
      <c r="G16" s="25">
        <f>G17+G22+G40+G45+G35</f>
        <v>2535.6739999999995</v>
      </c>
      <c r="H16" s="25">
        <f t="shared" ref="H16:M16" si="1">H17+H22+H40+H45+H35</f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22</v>
      </c>
      <c r="M16" s="25">
        <f t="shared" si="1"/>
        <v>1781.4899999999998</v>
      </c>
      <c r="N16" s="15"/>
      <c r="O16" s="15"/>
      <c r="P16" s="15"/>
      <c r="Q16" s="15"/>
      <c r="R16" s="15"/>
      <c r="S16" s="15"/>
      <c r="T16" s="14"/>
      <c r="U16" s="14"/>
      <c r="V16" s="13">
        <f t="shared" ref="V16:V84" si="2">M16/G16*100</f>
        <v>70.257059858641142</v>
      </c>
    </row>
    <row r="17" spans="1:22" ht="38.25" outlineLevel="3">
      <c r="A17" s="20" t="s">
        <v>5</v>
      </c>
      <c r="B17" s="20">
        <f t="shared" ref="B17:B80" si="3">B16</f>
        <v>987</v>
      </c>
      <c r="C17" s="22" t="s">
        <v>97</v>
      </c>
      <c r="D17" s="35" t="s">
        <v>98</v>
      </c>
      <c r="E17" s="36" t="s">
        <v>2</v>
      </c>
      <c r="F17" s="36" t="s">
        <v>3</v>
      </c>
      <c r="G17" s="25">
        <f>G18</f>
        <v>613.42499999999995</v>
      </c>
      <c r="H17" s="25">
        <f t="shared" ref="H17:M17" si="4">H18</f>
        <v>0</v>
      </c>
      <c r="I17" s="25">
        <f t="shared" si="4"/>
        <v>0</v>
      </c>
      <c r="J17" s="25">
        <f t="shared" si="4"/>
        <v>0</v>
      </c>
      <c r="K17" s="25">
        <f t="shared" si="4"/>
        <v>0</v>
      </c>
      <c r="L17" s="25">
        <f t="shared" si="4"/>
        <v>0</v>
      </c>
      <c r="M17" s="25">
        <f t="shared" si="4"/>
        <v>473.81</v>
      </c>
      <c r="N17" s="15"/>
      <c r="O17" s="15"/>
      <c r="P17" s="15"/>
      <c r="Q17" s="15"/>
      <c r="R17" s="15"/>
      <c r="S17" s="15"/>
      <c r="T17" s="14"/>
      <c r="U17" s="14"/>
      <c r="V17" s="13">
        <f t="shared" si="2"/>
        <v>77.240086400130423</v>
      </c>
    </row>
    <row r="18" spans="1:22" ht="25.5" outlineLevel="7">
      <c r="A18" s="20" t="s">
        <v>6</v>
      </c>
      <c r="B18" s="20">
        <f t="shared" si="3"/>
        <v>987</v>
      </c>
      <c r="C18" s="22" t="s">
        <v>97</v>
      </c>
      <c r="D18" s="35" t="s">
        <v>98</v>
      </c>
      <c r="E18" s="36" t="s">
        <v>7</v>
      </c>
      <c r="F18" s="36" t="s">
        <v>3</v>
      </c>
      <c r="G18" s="25">
        <f>G19</f>
        <v>613.42499999999995</v>
      </c>
      <c r="H18" s="25">
        <f t="shared" ref="H18:M18" si="5">H19</f>
        <v>0</v>
      </c>
      <c r="I18" s="25">
        <f t="shared" si="5"/>
        <v>0</v>
      </c>
      <c r="J18" s="25">
        <f t="shared" si="5"/>
        <v>0</v>
      </c>
      <c r="K18" s="25">
        <f t="shared" si="5"/>
        <v>0</v>
      </c>
      <c r="L18" s="25">
        <f t="shared" si="5"/>
        <v>0</v>
      </c>
      <c r="M18" s="25">
        <f t="shared" si="5"/>
        <v>473.81</v>
      </c>
      <c r="N18" s="15"/>
      <c r="O18" s="15"/>
      <c r="P18" s="15"/>
      <c r="Q18" s="15"/>
      <c r="R18" s="15"/>
      <c r="S18" s="15"/>
      <c r="T18" s="14"/>
      <c r="U18" s="14"/>
      <c r="V18" s="13">
        <f t="shared" si="2"/>
        <v>77.240086400130423</v>
      </c>
    </row>
    <row r="19" spans="1:22" ht="38.25" outlineLevel="7">
      <c r="A19" s="20" t="s">
        <v>8</v>
      </c>
      <c r="B19" s="20">
        <f t="shared" si="3"/>
        <v>987</v>
      </c>
      <c r="C19" s="22" t="s">
        <v>97</v>
      </c>
      <c r="D19" s="35" t="s">
        <v>98</v>
      </c>
      <c r="E19" s="36" t="s">
        <v>9</v>
      </c>
      <c r="F19" s="36" t="s">
        <v>3</v>
      </c>
      <c r="G19" s="25">
        <f>G20</f>
        <v>613.42499999999995</v>
      </c>
      <c r="H19" s="25">
        <f t="shared" ref="H19:M19" si="6">H20</f>
        <v>0</v>
      </c>
      <c r="I19" s="25">
        <f t="shared" si="6"/>
        <v>0</v>
      </c>
      <c r="J19" s="25">
        <f t="shared" si="6"/>
        <v>0</v>
      </c>
      <c r="K19" s="25">
        <f t="shared" si="6"/>
        <v>0</v>
      </c>
      <c r="L19" s="25">
        <f t="shared" si="6"/>
        <v>0</v>
      </c>
      <c r="M19" s="25">
        <f t="shared" si="6"/>
        <v>473.81</v>
      </c>
      <c r="N19" s="15"/>
      <c r="O19" s="15"/>
      <c r="P19" s="15"/>
      <c r="Q19" s="15"/>
      <c r="R19" s="15"/>
      <c r="S19" s="15"/>
      <c r="T19" s="14"/>
      <c r="U19" s="14"/>
      <c r="V19" s="13">
        <f t="shared" si="2"/>
        <v>77.240086400130423</v>
      </c>
    </row>
    <row r="20" spans="1:22" ht="25.5" outlineLevel="7">
      <c r="A20" s="20" t="s">
        <v>10</v>
      </c>
      <c r="B20" s="20">
        <f t="shared" si="3"/>
        <v>987</v>
      </c>
      <c r="C20" s="22" t="s">
        <v>97</v>
      </c>
      <c r="D20" s="35" t="s">
        <v>98</v>
      </c>
      <c r="E20" s="36" t="s">
        <v>11</v>
      </c>
      <c r="F20" s="36" t="s">
        <v>3</v>
      </c>
      <c r="G20" s="25">
        <f>G21</f>
        <v>613.42499999999995</v>
      </c>
      <c r="H20" s="25">
        <f t="shared" ref="H20:M20" si="7">H21</f>
        <v>0</v>
      </c>
      <c r="I20" s="25">
        <f t="shared" si="7"/>
        <v>0</v>
      </c>
      <c r="J20" s="25">
        <f t="shared" si="7"/>
        <v>0</v>
      </c>
      <c r="K20" s="25">
        <f t="shared" si="7"/>
        <v>0</v>
      </c>
      <c r="L20" s="25">
        <f t="shared" si="7"/>
        <v>0</v>
      </c>
      <c r="M20" s="25">
        <f t="shared" si="7"/>
        <v>473.81</v>
      </c>
      <c r="N20" s="15"/>
      <c r="O20" s="15"/>
      <c r="P20" s="15"/>
      <c r="Q20" s="15"/>
      <c r="R20" s="15"/>
      <c r="S20" s="15"/>
      <c r="T20" s="14"/>
      <c r="U20" s="14"/>
      <c r="V20" s="13">
        <f t="shared" si="2"/>
        <v>77.240086400130423</v>
      </c>
    </row>
    <row r="21" spans="1:22" ht="89.25" outlineLevel="2">
      <c r="A21" s="20" t="s">
        <v>12</v>
      </c>
      <c r="B21" s="20">
        <f t="shared" si="3"/>
        <v>987</v>
      </c>
      <c r="C21" s="22" t="s">
        <v>97</v>
      </c>
      <c r="D21" s="35" t="s">
        <v>98</v>
      </c>
      <c r="E21" s="36" t="s">
        <v>11</v>
      </c>
      <c r="F21" s="36" t="s">
        <v>13</v>
      </c>
      <c r="G21" s="25">
        <v>613.42499999999995</v>
      </c>
      <c r="H21" s="17"/>
      <c r="I21" s="17"/>
      <c r="J21" s="17"/>
      <c r="K21" s="17"/>
      <c r="L21" s="18"/>
      <c r="M21" s="16">
        <v>473.81</v>
      </c>
      <c r="N21" s="15"/>
      <c r="O21" s="15"/>
      <c r="P21" s="15"/>
      <c r="Q21" s="15"/>
      <c r="R21" s="15"/>
      <c r="S21" s="15"/>
      <c r="T21" s="14"/>
      <c r="U21" s="14"/>
      <c r="V21" s="13">
        <f t="shared" si="2"/>
        <v>77.240086400130423</v>
      </c>
    </row>
    <row r="22" spans="1:22" ht="63.75" outlineLevel="3">
      <c r="A22" s="20" t="s">
        <v>14</v>
      </c>
      <c r="B22" s="20">
        <f t="shared" si="3"/>
        <v>987</v>
      </c>
      <c r="C22" s="22" t="s">
        <v>97</v>
      </c>
      <c r="D22" s="35" t="s">
        <v>99</v>
      </c>
      <c r="E22" s="36" t="s">
        <v>2</v>
      </c>
      <c r="F22" s="36" t="s">
        <v>3</v>
      </c>
      <c r="G22" s="25">
        <f>G23</f>
        <v>1549.1979999999999</v>
      </c>
      <c r="H22" s="25">
        <f t="shared" ref="H22:M22" si="8">H23</f>
        <v>0</v>
      </c>
      <c r="I22" s="25">
        <f t="shared" si="8"/>
        <v>0</v>
      </c>
      <c r="J22" s="25">
        <f t="shared" si="8"/>
        <v>0</v>
      </c>
      <c r="K22" s="25">
        <f t="shared" si="8"/>
        <v>0</v>
      </c>
      <c r="L22" s="25">
        <f t="shared" si="8"/>
        <v>0</v>
      </c>
      <c r="M22" s="25">
        <f t="shared" si="8"/>
        <v>1032.81</v>
      </c>
      <c r="N22" s="15"/>
      <c r="O22" s="15"/>
      <c r="P22" s="15"/>
      <c r="Q22" s="15"/>
      <c r="R22" s="15"/>
      <c r="S22" s="15"/>
      <c r="T22" s="14"/>
      <c r="U22" s="14"/>
      <c r="V22" s="13">
        <f t="shared" si="2"/>
        <v>66.667398227986354</v>
      </c>
    </row>
    <row r="23" spans="1:22" ht="25.5" outlineLevel="7">
      <c r="A23" s="20" t="s">
        <v>6</v>
      </c>
      <c r="B23" s="20">
        <f t="shared" si="3"/>
        <v>987</v>
      </c>
      <c r="C23" s="22" t="s">
        <v>97</v>
      </c>
      <c r="D23" s="35" t="s">
        <v>99</v>
      </c>
      <c r="E23" s="36" t="s">
        <v>7</v>
      </c>
      <c r="F23" s="36" t="s">
        <v>3</v>
      </c>
      <c r="G23" s="25">
        <f>G24+G28</f>
        <v>1549.1979999999999</v>
      </c>
      <c r="H23" s="25">
        <f t="shared" ref="H23:M23" si="9">H24+H28</f>
        <v>0</v>
      </c>
      <c r="I23" s="25">
        <f t="shared" si="9"/>
        <v>0</v>
      </c>
      <c r="J23" s="25">
        <f t="shared" si="9"/>
        <v>0</v>
      </c>
      <c r="K23" s="25">
        <f t="shared" si="9"/>
        <v>0</v>
      </c>
      <c r="L23" s="25">
        <f t="shared" si="9"/>
        <v>0</v>
      </c>
      <c r="M23" s="25">
        <f t="shared" si="9"/>
        <v>1032.81</v>
      </c>
      <c r="N23" s="15"/>
      <c r="O23" s="15"/>
      <c r="P23" s="15"/>
      <c r="Q23" s="15"/>
      <c r="R23" s="15"/>
      <c r="S23" s="15"/>
      <c r="T23" s="14"/>
      <c r="U23" s="14"/>
      <c r="V23" s="13">
        <f t="shared" si="2"/>
        <v>66.667398227986354</v>
      </c>
    </row>
    <row r="24" spans="1:22" ht="38.25" outlineLevel="7">
      <c r="A24" s="20" t="s">
        <v>8</v>
      </c>
      <c r="B24" s="20">
        <f t="shared" si="3"/>
        <v>987</v>
      </c>
      <c r="C24" s="22" t="s">
        <v>97</v>
      </c>
      <c r="D24" s="35" t="s">
        <v>99</v>
      </c>
      <c r="E24" s="36" t="s">
        <v>9</v>
      </c>
      <c r="F24" s="36" t="s">
        <v>3</v>
      </c>
      <c r="G24" s="25">
        <f>G25</f>
        <v>1547.8779999999999</v>
      </c>
      <c r="H24" s="25">
        <f t="shared" ref="H24:M24" si="10">H25</f>
        <v>0</v>
      </c>
      <c r="I24" s="25">
        <f t="shared" si="10"/>
        <v>0</v>
      </c>
      <c r="J24" s="25">
        <f t="shared" si="10"/>
        <v>0</v>
      </c>
      <c r="K24" s="25">
        <f t="shared" si="10"/>
        <v>0</v>
      </c>
      <c r="L24" s="25">
        <f t="shared" si="10"/>
        <v>0</v>
      </c>
      <c r="M24" s="25">
        <f t="shared" si="10"/>
        <v>1031.69</v>
      </c>
      <c r="N24" s="15"/>
      <c r="O24" s="15"/>
      <c r="P24" s="15"/>
      <c r="Q24" s="15"/>
      <c r="R24" s="15"/>
      <c r="S24" s="15"/>
      <c r="T24" s="14"/>
      <c r="U24" s="14"/>
      <c r="V24" s="13">
        <f t="shared" si="2"/>
        <v>66.651893753900509</v>
      </c>
    </row>
    <row r="25" spans="1:22" ht="25.5" outlineLevel="7">
      <c r="A25" s="20" t="s">
        <v>15</v>
      </c>
      <c r="B25" s="20">
        <f t="shared" si="3"/>
        <v>987</v>
      </c>
      <c r="C25" s="22" t="s">
        <v>97</v>
      </c>
      <c r="D25" s="35" t="s">
        <v>99</v>
      </c>
      <c r="E25" s="36" t="s">
        <v>16</v>
      </c>
      <c r="F25" s="36" t="s">
        <v>3</v>
      </c>
      <c r="G25" s="25">
        <f>G26+G27</f>
        <v>1547.8779999999999</v>
      </c>
      <c r="H25" s="25">
        <f t="shared" ref="H25:M25" si="11">H26+H27</f>
        <v>0</v>
      </c>
      <c r="I25" s="25">
        <f t="shared" si="11"/>
        <v>0</v>
      </c>
      <c r="J25" s="25">
        <f t="shared" si="11"/>
        <v>0</v>
      </c>
      <c r="K25" s="25">
        <f t="shared" si="11"/>
        <v>0</v>
      </c>
      <c r="L25" s="25">
        <f t="shared" si="11"/>
        <v>0</v>
      </c>
      <c r="M25" s="25">
        <f t="shared" si="11"/>
        <v>1031.69</v>
      </c>
      <c r="N25" s="15"/>
      <c r="O25" s="15"/>
      <c r="P25" s="15"/>
      <c r="Q25" s="15"/>
      <c r="R25" s="15"/>
      <c r="S25" s="15"/>
      <c r="T25" s="14"/>
      <c r="U25" s="14"/>
      <c r="V25" s="13">
        <f t="shared" si="2"/>
        <v>66.651893753900509</v>
      </c>
    </row>
    <row r="26" spans="1:22" ht="89.25" outlineLevel="7">
      <c r="A26" s="20" t="s">
        <v>12</v>
      </c>
      <c r="B26" s="20">
        <f t="shared" si="3"/>
        <v>987</v>
      </c>
      <c r="C26" s="22" t="s">
        <v>97</v>
      </c>
      <c r="D26" s="35" t="s">
        <v>99</v>
      </c>
      <c r="E26" s="36" t="s">
        <v>16</v>
      </c>
      <c r="F26" s="36" t="s">
        <v>13</v>
      </c>
      <c r="G26" s="25">
        <v>1292.088</v>
      </c>
      <c r="H26" s="17"/>
      <c r="I26" s="17"/>
      <c r="J26" s="17"/>
      <c r="K26" s="17"/>
      <c r="L26" s="18"/>
      <c r="M26" s="16">
        <v>897.78</v>
      </c>
      <c r="N26" s="15"/>
      <c r="O26" s="15"/>
      <c r="P26" s="15"/>
      <c r="Q26" s="15"/>
      <c r="R26" s="15"/>
      <c r="S26" s="15"/>
      <c r="T26" s="14"/>
      <c r="U26" s="14"/>
      <c r="V26" s="13">
        <f t="shared" si="2"/>
        <v>69.482883518769626</v>
      </c>
    </row>
    <row r="27" spans="1:22" ht="38.25" outlineLevel="7">
      <c r="A27" s="20" t="s">
        <v>17</v>
      </c>
      <c r="B27" s="20">
        <f t="shared" si="3"/>
        <v>987</v>
      </c>
      <c r="C27" s="22" t="s">
        <v>97</v>
      </c>
      <c r="D27" s="35" t="s">
        <v>99</v>
      </c>
      <c r="E27" s="36" t="s">
        <v>16</v>
      </c>
      <c r="F27" s="36" t="s">
        <v>18</v>
      </c>
      <c r="G27" s="25">
        <v>255.79</v>
      </c>
      <c r="H27" s="17"/>
      <c r="I27" s="17"/>
      <c r="J27" s="17"/>
      <c r="K27" s="17"/>
      <c r="L27" s="18"/>
      <c r="M27" s="16">
        <v>133.91</v>
      </c>
      <c r="N27" s="15"/>
      <c r="O27" s="15"/>
      <c r="P27" s="15"/>
      <c r="Q27" s="15"/>
      <c r="R27" s="15"/>
      <c r="S27" s="15"/>
      <c r="T27" s="14"/>
      <c r="U27" s="14"/>
      <c r="V27" s="13">
        <f t="shared" si="2"/>
        <v>52.351538371320231</v>
      </c>
    </row>
    <row r="28" spans="1:22" ht="63.75" outlineLevel="7">
      <c r="A28" s="20" t="s">
        <v>118</v>
      </c>
      <c r="B28" s="20">
        <f t="shared" si="3"/>
        <v>987</v>
      </c>
      <c r="C28" s="22" t="s">
        <v>97</v>
      </c>
      <c r="D28" s="35" t="s">
        <v>99</v>
      </c>
      <c r="E28" s="36" t="s">
        <v>108</v>
      </c>
      <c r="F28" s="36" t="s">
        <v>3</v>
      </c>
      <c r="G28" s="25">
        <f>G29+G31+G33</f>
        <v>1.3200000000000003</v>
      </c>
      <c r="H28" s="25">
        <f t="shared" ref="H28:M28" si="12">H29+H31+H33</f>
        <v>0</v>
      </c>
      <c r="I28" s="25">
        <f t="shared" si="12"/>
        <v>0</v>
      </c>
      <c r="J28" s="25">
        <f t="shared" si="12"/>
        <v>0</v>
      </c>
      <c r="K28" s="25">
        <f t="shared" si="12"/>
        <v>0</v>
      </c>
      <c r="L28" s="25">
        <f t="shared" si="12"/>
        <v>0</v>
      </c>
      <c r="M28" s="25">
        <f t="shared" si="12"/>
        <v>1.1200000000000001</v>
      </c>
      <c r="N28" s="15"/>
      <c r="O28" s="15"/>
      <c r="P28" s="15"/>
      <c r="Q28" s="15"/>
      <c r="R28" s="15"/>
      <c r="S28" s="15"/>
      <c r="T28" s="14"/>
      <c r="U28" s="14"/>
      <c r="V28" s="13">
        <f t="shared" si="2"/>
        <v>84.848484848484844</v>
      </c>
    </row>
    <row r="29" spans="1:22" ht="25.5" outlineLevel="7">
      <c r="A29" s="20" t="s">
        <v>106</v>
      </c>
      <c r="B29" s="20">
        <f t="shared" si="3"/>
        <v>987</v>
      </c>
      <c r="C29" s="22" t="s">
        <v>97</v>
      </c>
      <c r="D29" s="35" t="s">
        <v>99</v>
      </c>
      <c r="E29" s="36" t="s">
        <v>126</v>
      </c>
      <c r="F29" s="36" t="s">
        <v>3</v>
      </c>
      <c r="G29" s="25">
        <f>G30</f>
        <v>0.8</v>
      </c>
      <c r="H29" s="25">
        <f t="shared" ref="H29:M29" si="13">H30</f>
        <v>0</v>
      </c>
      <c r="I29" s="25">
        <f t="shared" si="13"/>
        <v>0</v>
      </c>
      <c r="J29" s="25">
        <f t="shared" si="13"/>
        <v>0</v>
      </c>
      <c r="K29" s="25">
        <f t="shared" si="13"/>
        <v>0</v>
      </c>
      <c r="L29" s="25">
        <f t="shared" si="13"/>
        <v>0</v>
      </c>
      <c r="M29" s="25">
        <f t="shared" si="13"/>
        <v>0.6</v>
      </c>
      <c r="N29" s="15"/>
      <c r="O29" s="15"/>
      <c r="P29" s="15"/>
      <c r="Q29" s="15"/>
      <c r="R29" s="15"/>
      <c r="S29" s="15"/>
      <c r="T29" s="14"/>
      <c r="U29" s="14"/>
      <c r="V29" s="13">
        <f t="shared" si="2"/>
        <v>74.999999999999986</v>
      </c>
    </row>
    <row r="30" spans="1:22" outlineLevel="7">
      <c r="A30" s="20" t="s">
        <v>45</v>
      </c>
      <c r="B30" s="20">
        <f t="shared" si="3"/>
        <v>987</v>
      </c>
      <c r="C30" s="22" t="s">
        <v>97</v>
      </c>
      <c r="D30" s="35" t="s">
        <v>99</v>
      </c>
      <c r="E30" s="36" t="s">
        <v>126</v>
      </c>
      <c r="F30" s="36" t="s">
        <v>46</v>
      </c>
      <c r="G30" s="25">
        <v>0.8</v>
      </c>
      <c r="H30" s="17"/>
      <c r="I30" s="17"/>
      <c r="J30" s="17"/>
      <c r="K30" s="17"/>
      <c r="L30" s="18"/>
      <c r="M30" s="16">
        <v>0.6</v>
      </c>
      <c r="N30" s="15"/>
      <c r="O30" s="15"/>
      <c r="P30" s="15"/>
      <c r="Q30" s="15"/>
      <c r="R30" s="15"/>
      <c r="S30" s="15"/>
      <c r="T30" s="14"/>
      <c r="U30" s="14"/>
      <c r="V30" s="13">
        <f t="shared" si="2"/>
        <v>74.999999999999986</v>
      </c>
    </row>
    <row r="31" spans="1:22" ht="25.5" outlineLevel="7">
      <c r="A31" s="20" t="s">
        <v>105</v>
      </c>
      <c r="B31" s="20">
        <f t="shared" si="3"/>
        <v>987</v>
      </c>
      <c r="C31" s="22" t="s">
        <v>97</v>
      </c>
      <c r="D31" s="35" t="s">
        <v>99</v>
      </c>
      <c r="E31" s="36" t="s">
        <v>109</v>
      </c>
      <c r="F31" s="36" t="s">
        <v>3</v>
      </c>
      <c r="G31" s="25">
        <f>G32</f>
        <v>0.4</v>
      </c>
      <c r="H31" s="25">
        <f t="shared" ref="H31:M31" si="14">H32</f>
        <v>0</v>
      </c>
      <c r="I31" s="25">
        <f t="shared" si="14"/>
        <v>0</v>
      </c>
      <c r="J31" s="25">
        <f t="shared" si="14"/>
        <v>0</v>
      </c>
      <c r="K31" s="25">
        <f t="shared" si="14"/>
        <v>0</v>
      </c>
      <c r="L31" s="25">
        <f t="shared" si="14"/>
        <v>0</v>
      </c>
      <c r="M31" s="25">
        <f t="shared" si="14"/>
        <v>0.4</v>
      </c>
      <c r="N31" s="15"/>
      <c r="O31" s="15"/>
      <c r="P31" s="15"/>
      <c r="Q31" s="15"/>
      <c r="R31" s="15"/>
      <c r="S31" s="15"/>
      <c r="T31" s="14"/>
      <c r="U31" s="14"/>
      <c r="V31" s="13">
        <f t="shared" si="2"/>
        <v>100</v>
      </c>
    </row>
    <row r="32" spans="1:22" outlineLevel="7">
      <c r="A32" s="20" t="s">
        <v>45</v>
      </c>
      <c r="B32" s="20">
        <f t="shared" si="3"/>
        <v>987</v>
      </c>
      <c r="C32" s="22" t="s">
        <v>97</v>
      </c>
      <c r="D32" s="35" t="s">
        <v>99</v>
      </c>
      <c r="E32" s="36" t="s">
        <v>109</v>
      </c>
      <c r="F32" s="36" t="s">
        <v>46</v>
      </c>
      <c r="G32" s="25">
        <v>0.4</v>
      </c>
      <c r="H32" s="17"/>
      <c r="I32" s="17"/>
      <c r="J32" s="17"/>
      <c r="K32" s="17"/>
      <c r="L32" s="18"/>
      <c r="M32" s="16">
        <v>0.4</v>
      </c>
      <c r="N32" s="15"/>
      <c r="O32" s="15"/>
      <c r="P32" s="15"/>
      <c r="Q32" s="15"/>
      <c r="R32" s="15"/>
      <c r="S32" s="15"/>
      <c r="T32" s="14"/>
      <c r="U32" s="14"/>
      <c r="V32" s="13">
        <f t="shared" si="2"/>
        <v>100</v>
      </c>
    </row>
    <row r="33" spans="1:22" ht="38.25" outlineLevel="2">
      <c r="A33" s="20" t="s">
        <v>119</v>
      </c>
      <c r="B33" s="20">
        <f t="shared" si="3"/>
        <v>987</v>
      </c>
      <c r="C33" s="22" t="s">
        <v>97</v>
      </c>
      <c r="D33" s="35" t="s">
        <v>99</v>
      </c>
      <c r="E33" s="36" t="s">
        <v>127</v>
      </c>
      <c r="F33" s="36" t="s">
        <v>3</v>
      </c>
      <c r="G33" s="25">
        <f>G34</f>
        <v>0.12</v>
      </c>
      <c r="H33" s="25">
        <f t="shared" ref="H33:M33" si="15">H34</f>
        <v>0</v>
      </c>
      <c r="I33" s="25">
        <f t="shared" si="15"/>
        <v>0</v>
      </c>
      <c r="J33" s="25">
        <f t="shared" si="15"/>
        <v>0</v>
      </c>
      <c r="K33" s="25">
        <f t="shared" si="15"/>
        <v>0</v>
      </c>
      <c r="L33" s="25">
        <f t="shared" si="15"/>
        <v>0</v>
      </c>
      <c r="M33" s="25">
        <f t="shared" si="15"/>
        <v>0.12</v>
      </c>
      <c r="N33" s="15"/>
      <c r="O33" s="15"/>
      <c r="P33" s="15"/>
      <c r="Q33" s="15"/>
      <c r="R33" s="15"/>
      <c r="S33" s="15"/>
      <c r="T33" s="14"/>
      <c r="U33" s="14"/>
      <c r="V33" s="13">
        <f t="shared" si="2"/>
        <v>100</v>
      </c>
    </row>
    <row r="34" spans="1:22" outlineLevel="3">
      <c r="A34" s="20" t="s">
        <v>45</v>
      </c>
      <c r="B34" s="20">
        <f t="shared" si="3"/>
        <v>987</v>
      </c>
      <c r="C34" s="22" t="s">
        <v>97</v>
      </c>
      <c r="D34" s="35" t="s">
        <v>99</v>
      </c>
      <c r="E34" s="36" t="s">
        <v>127</v>
      </c>
      <c r="F34" s="36" t="s">
        <v>46</v>
      </c>
      <c r="G34" s="26">
        <v>0.12</v>
      </c>
      <c r="H34" s="27"/>
      <c r="I34" s="27"/>
      <c r="J34" s="27"/>
      <c r="K34" s="27"/>
      <c r="L34" s="28"/>
      <c r="M34" s="29">
        <v>0.12</v>
      </c>
      <c r="N34" s="30"/>
      <c r="O34" s="30"/>
      <c r="P34" s="30"/>
      <c r="Q34" s="30"/>
      <c r="R34" s="30"/>
      <c r="S34" s="30"/>
      <c r="T34" s="31"/>
      <c r="U34" s="31"/>
      <c r="V34" s="32">
        <f t="shared" si="2"/>
        <v>100</v>
      </c>
    </row>
    <row r="35" spans="1:22" ht="31.5" customHeight="1" outlineLevel="7">
      <c r="A35" s="39" t="s">
        <v>135</v>
      </c>
      <c r="B35" s="20">
        <f t="shared" si="3"/>
        <v>987</v>
      </c>
      <c r="C35" s="22" t="s">
        <v>97</v>
      </c>
      <c r="D35" s="40" t="s">
        <v>132</v>
      </c>
      <c r="E35" s="41" t="s">
        <v>2</v>
      </c>
      <c r="F35" s="41" t="s">
        <v>3</v>
      </c>
      <c r="G35" s="49">
        <f>G36</f>
        <v>22</v>
      </c>
      <c r="H35" s="49">
        <f t="shared" ref="H35:M35" si="16">H36</f>
        <v>0</v>
      </c>
      <c r="I35" s="49">
        <f t="shared" si="16"/>
        <v>0</v>
      </c>
      <c r="J35" s="49">
        <f t="shared" si="16"/>
        <v>0</v>
      </c>
      <c r="K35" s="49">
        <f t="shared" si="16"/>
        <v>0</v>
      </c>
      <c r="L35" s="49">
        <f t="shared" si="16"/>
        <v>22</v>
      </c>
      <c r="M35" s="49">
        <f t="shared" si="16"/>
        <v>22</v>
      </c>
      <c r="N35" s="46">
        <v>0</v>
      </c>
      <c r="O35" s="46">
        <v>3.5819999999999999</v>
      </c>
      <c r="P35" s="46">
        <v>0</v>
      </c>
      <c r="Q35" s="46">
        <v>3.5819999999999999</v>
      </c>
      <c r="R35" s="46">
        <v>0</v>
      </c>
      <c r="S35" s="47">
        <v>0</v>
      </c>
      <c r="T35" s="47">
        <v>0</v>
      </c>
      <c r="U35" s="48"/>
      <c r="V35" s="32">
        <f t="shared" si="2"/>
        <v>100</v>
      </c>
    </row>
    <row r="36" spans="1:22" ht="30.75" customHeight="1" outlineLevel="7">
      <c r="A36" s="39" t="s">
        <v>22</v>
      </c>
      <c r="B36" s="20">
        <f t="shared" si="3"/>
        <v>987</v>
      </c>
      <c r="C36" s="22" t="s">
        <v>97</v>
      </c>
      <c r="D36" s="40" t="s">
        <v>132</v>
      </c>
      <c r="E36" s="41" t="s">
        <v>23</v>
      </c>
      <c r="F36" s="41" t="s">
        <v>3</v>
      </c>
      <c r="G36" s="49">
        <f>G37</f>
        <v>22</v>
      </c>
      <c r="H36" s="49">
        <f t="shared" ref="H36:M36" si="17">H37</f>
        <v>0</v>
      </c>
      <c r="I36" s="49">
        <f t="shared" si="17"/>
        <v>0</v>
      </c>
      <c r="J36" s="49">
        <f t="shared" si="17"/>
        <v>0</v>
      </c>
      <c r="K36" s="49">
        <f t="shared" si="17"/>
        <v>0</v>
      </c>
      <c r="L36" s="49">
        <f t="shared" si="17"/>
        <v>22</v>
      </c>
      <c r="M36" s="49">
        <f t="shared" si="17"/>
        <v>22</v>
      </c>
      <c r="N36" s="46">
        <v>0</v>
      </c>
      <c r="O36" s="46">
        <v>1.3320000000000001</v>
      </c>
      <c r="P36" s="46">
        <v>0</v>
      </c>
      <c r="Q36" s="46">
        <v>1.3320000000000001</v>
      </c>
      <c r="R36" s="46">
        <v>0</v>
      </c>
      <c r="S36" s="47">
        <v>0</v>
      </c>
      <c r="T36" s="47">
        <v>0</v>
      </c>
      <c r="U36" s="48"/>
      <c r="V36" s="32">
        <f t="shared" si="2"/>
        <v>100</v>
      </c>
    </row>
    <row r="37" spans="1:22" ht="30" customHeight="1" outlineLevel="7">
      <c r="A37" s="39" t="s">
        <v>136</v>
      </c>
      <c r="B37" s="20">
        <f t="shared" si="3"/>
        <v>987</v>
      </c>
      <c r="C37" s="22" t="s">
        <v>97</v>
      </c>
      <c r="D37" s="40" t="s">
        <v>132</v>
      </c>
      <c r="E37" s="41" t="s">
        <v>137</v>
      </c>
      <c r="F37" s="41" t="s">
        <v>3</v>
      </c>
      <c r="G37" s="49">
        <f>G38</f>
        <v>22</v>
      </c>
      <c r="H37" s="49">
        <f t="shared" ref="H37:M37" si="18">H38</f>
        <v>0</v>
      </c>
      <c r="I37" s="49">
        <f t="shared" si="18"/>
        <v>0</v>
      </c>
      <c r="J37" s="49">
        <f t="shared" si="18"/>
        <v>0</v>
      </c>
      <c r="K37" s="49">
        <f t="shared" si="18"/>
        <v>0</v>
      </c>
      <c r="L37" s="49">
        <f t="shared" si="18"/>
        <v>22</v>
      </c>
      <c r="M37" s="49">
        <f t="shared" si="18"/>
        <v>22</v>
      </c>
      <c r="N37" s="46">
        <v>0</v>
      </c>
      <c r="O37" s="46">
        <v>1.3320000000000001</v>
      </c>
      <c r="P37" s="46">
        <v>0</v>
      </c>
      <c r="Q37" s="46">
        <v>1.3320000000000001</v>
      </c>
      <c r="R37" s="46">
        <v>0</v>
      </c>
      <c r="S37" s="47">
        <v>0</v>
      </c>
      <c r="T37" s="47">
        <v>0</v>
      </c>
      <c r="U37" s="48"/>
      <c r="V37" s="32">
        <f t="shared" si="2"/>
        <v>100</v>
      </c>
    </row>
    <row r="38" spans="1:22" ht="30" customHeight="1" outlineLevel="7">
      <c r="A38" s="39" t="s">
        <v>138</v>
      </c>
      <c r="B38" s="20">
        <f t="shared" si="3"/>
        <v>987</v>
      </c>
      <c r="C38" s="22" t="s">
        <v>97</v>
      </c>
      <c r="D38" s="40" t="s">
        <v>132</v>
      </c>
      <c r="E38" s="41" t="s">
        <v>139</v>
      </c>
      <c r="F38" s="41" t="s">
        <v>3</v>
      </c>
      <c r="G38" s="49">
        <f>G39</f>
        <v>22</v>
      </c>
      <c r="H38" s="49">
        <f t="shared" ref="H38:M38" si="19">H39</f>
        <v>0</v>
      </c>
      <c r="I38" s="49">
        <f t="shared" si="19"/>
        <v>0</v>
      </c>
      <c r="J38" s="49">
        <f t="shared" si="19"/>
        <v>0</v>
      </c>
      <c r="K38" s="49">
        <f t="shared" si="19"/>
        <v>0</v>
      </c>
      <c r="L38" s="49">
        <f t="shared" si="19"/>
        <v>22</v>
      </c>
      <c r="M38" s="53">
        <f t="shared" si="19"/>
        <v>22</v>
      </c>
      <c r="N38" s="54">
        <v>0</v>
      </c>
      <c r="O38" s="54">
        <v>2</v>
      </c>
      <c r="P38" s="54">
        <v>0</v>
      </c>
      <c r="Q38" s="54">
        <v>2</v>
      </c>
      <c r="R38" s="54">
        <v>0</v>
      </c>
      <c r="S38" s="55">
        <v>0</v>
      </c>
      <c r="T38" s="55">
        <v>0</v>
      </c>
      <c r="U38" s="56"/>
      <c r="V38" s="32">
        <f t="shared" si="2"/>
        <v>100</v>
      </c>
    </row>
    <row r="39" spans="1:22" ht="27" customHeight="1" outlineLevel="7">
      <c r="A39" s="39" t="s">
        <v>19</v>
      </c>
      <c r="B39" s="20">
        <f t="shared" si="3"/>
        <v>987</v>
      </c>
      <c r="C39" s="22" t="s">
        <v>97</v>
      </c>
      <c r="D39" s="40" t="s">
        <v>132</v>
      </c>
      <c r="E39" s="41" t="s">
        <v>139</v>
      </c>
      <c r="F39" s="41" t="s">
        <v>20</v>
      </c>
      <c r="G39" s="49">
        <v>22</v>
      </c>
      <c r="H39" s="50"/>
      <c r="I39" s="50"/>
      <c r="J39" s="50"/>
      <c r="K39" s="50"/>
      <c r="L39" s="51">
        <v>22</v>
      </c>
      <c r="M39" s="52">
        <v>22</v>
      </c>
      <c r="N39" s="46">
        <v>0</v>
      </c>
      <c r="O39" s="46">
        <v>2</v>
      </c>
      <c r="P39" s="46">
        <v>0</v>
      </c>
      <c r="Q39" s="46">
        <v>2</v>
      </c>
      <c r="R39" s="46">
        <v>0</v>
      </c>
      <c r="S39" s="47">
        <v>0</v>
      </c>
      <c r="T39" s="47">
        <v>0</v>
      </c>
      <c r="U39" s="48"/>
      <c r="V39" s="57">
        <f t="shared" si="2"/>
        <v>100</v>
      </c>
    </row>
    <row r="40" spans="1:22" outlineLevel="7">
      <c r="A40" s="20" t="s">
        <v>21</v>
      </c>
      <c r="B40" s="20">
        <f t="shared" si="3"/>
        <v>987</v>
      </c>
      <c r="C40" s="22" t="s">
        <v>97</v>
      </c>
      <c r="D40" s="36">
        <v>11</v>
      </c>
      <c r="E40" s="36" t="s">
        <v>2</v>
      </c>
      <c r="F40" s="36" t="s">
        <v>3</v>
      </c>
      <c r="G40" s="42">
        <f>G41</f>
        <v>10</v>
      </c>
      <c r="H40" s="42">
        <f t="shared" ref="H40:M40" si="20">H41</f>
        <v>0</v>
      </c>
      <c r="I40" s="42">
        <f t="shared" si="20"/>
        <v>0</v>
      </c>
      <c r="J40" s="42">
        <f t="shared" si="20"/>
        <v>0</v>
      </c>
      <c r="K40" s="42">
        <f t="shared" si="20"/>
        <v>0</v>
      </c>
      <c r="L40" s="42">
        <f t="shared" si="20"/>
        <v>0</v>
      </c>
      <c r="M40" s="42">
        <f t="shared" si="20"/>
        <v>0</v>
      </c>
      <c r="N40" s="43"/>
      <c r="O40" s="43"/>
      <c r="P40" s="43"/>
      <c r="Q40" s="43"/>
      <c r="R40" s="43"/>
      <c r="S40" s="43"/>
      <c r="T40" s="44"/>
      <c r="U40" s="44"/>
      <c r="V40" s="45">
        <f t="shared" si="2"/>
        <v>0</v>
      </c>
    </row>
    <row r="41" spans="1:22" ht="25.5" outlineLevel="7">
      <c r="A41" s="20" t="s">
        <v>22</v>
      </c>
      <c r="B41" s="20">
        <f t="shared" si="3"/>
        <v>987</v>
      </c>
      <c r="C41" s="22" t="s">
        <v>97</v>
      </c>
      <c r="D41" s="36">
        <v>11</v>
      </c>
      <c r="E41" s="36" t="s">
        <v>23</v>
      </c>
      <c r="F41" s="36" t="s">
        <v>3</v>
      </c>
      <c r="G41" s="25">
        <f>G42</f>
        <v>10</v>
      </c>
      <c r="H41" s="25">
        <f t="shared" ref="H41:M41" si="21">H42</f>
        <v>0</v>
      </c>
      <c r="I41" s="25">
        <f t="shared" si="21"/>
        <v>0</v>
      </c>
      <c r="J41" s="25">
        <f t="shared" si="21"/>
        <v>0</v>
      </c>
      <c r="K41" s="25">
        <f t="shared" si="21"/>
        <v>0</v>
      </c>
      <c r="L41" s="25">
        <f t="shared" si="21"/>
        <v>0</v>
      </c>
      <c r="M41" s="25">
        <f t="shared" si="21"/>
        <v>0</v>
      </c>
      <c r="N41" s="15"/>
      <c r="O41" s="15"/>
      <c r="P41" s="15"/>
      <c r="Q41" s="15"/>
      <c r="R41" s="15"/>
      <c r="S41" s="15"/>
      <c r="T41" s="14"/>
      <c r="U41" s="14"/>
      <c r="V41" s="13">
        <f t="shared" si="2"/>
        <v>0</v>
      </c>
    </row>
    <row r="42" spans="1:22" outlineLevel="7">
      <c r="A42" s="20" t="s">
        <v>24</v>
      </c>
      <c r="B42" s="20">
        <f t="shared" si="3"/>
        <v>987</v>
      </c>
      <c r="C42" s="22" t="s">
        <v>97</v>
      </c>
      <c r="D42" s="36">
        <v>11</v>
      </c>
      <c r="E42" s="36" t="s">
        <v>25</v>
      </c>
      <c r="F42" s="36" t="s">
        <v>3</v>
      </c>
      <c r="G42" s="25">
        <f>G43</f>
        <v>10</v>
      </c>
      <c r="H42" s="25">
        <f t="shared" ref="H42:M42" si="22">H43</f>
        <v>0</v>
      </c>
      <c r="I42" s="25">
        <f t="shared" si="22"/>
        <v>0</v>
      </c>
      <c r="J42" s="25">
        <f t="shared" si="22"/>
        <v>0</v>
      </c>
      <c r="K42" s="25">
        <f t="shared" si="22"/>
        <v>0</v>
      </c>
      <c r="L42" s="25">
        <f t="shared" si="22"/>
        <v>0</v>
      </c>
      <c r="M42" s="25">
        <f t="shared" si="22"/>
        <v>0</v>
      </c>
      <c r="N42" s="15"/>
      <c r="O42" s="15"/>
      <c r="P42" s="15"/>
      <c r="Q42" s="15"/>
      <c r="R42" s="15"/>
      <c r="S42" s="15"/>
      <c r="T42" s="14"/>
      <c r="U42" s="14"/>
      <c r="V42" s="13">
        <f t="shared" si="2"/>
        <v>0</v>
      </c>
    </row>
    <row r="43" spans="1:22" ht="38.25" outlineLevel="2">
      <c r="A43" s="20" t="s">
        <v>26</v>
      </c>
      <c r="B43" s="20">
        <f t="shared" si="3"/>
        <v>987</v>
      </c>
      <c r="C43" s="22" t="s">
        <v>97</v>
      </c>
      <c r="D43" s="36">
        <v>11</v>
      </c>
      <c r="E43" s="36" t="s">
        <v>27</v>
      </c>
      <c r="F43" s="36" t="s">
        <v>3</v>
      </c>
      <c r="G43" s="25">
        <f>G44</f>
        <v>10</v>
      </c>
      <c r="H43" s="25">
        <f t="shared" ref="H43:M43" si="23">H44</f>
        <v>0</v>
      </c>
      <c r="I43" s="25">
        <f t="shared" si="23"/>
        <v>0</v>
      </c>
      <c r="J43" s="25">
        <f t="shared" si="23"/>
        <v>0</v>
      </c>
      <c r="K43" s="25">
        <f t="shared" si="23"/>
        <v>0</v>
      </c>
      <c r="L43" s="25">
        <f t="shared" si="23"/>
        <v>0</v>
      </c>
      <c r="M43" s="25">
        <f t="shared" si="23"/>
        <v>0</v>
      </c>
      <c r="N43" s="15"/>
      <c r="O43" s="15"/>
      <c r="P43" s="15"/>
      <c r="Q43" s="15"/>
      <c r="R43" s="15"/>
      <c r="S43" s="15"/>
      <c r="T43" s="14"/>
      <c r="U43" s="14"/>
      <c r="V43" s="13">
        <f t="shared" si="2"/>
        <v>0</v>
      </c>
    </row>
    <row r="44" spans="1:22" ht="25.5" outlineLevel="3">
      <c r="A44" s="20" t="s">
        <v>19</v>
      </c>
      <c r="B44" s="20">
        <f t="shared" si="3"/>
        <v>987</v>
      </c>
      <c r="C44" s="22" t="s">
        <v>97</v>
      </c>
      <c r="D44" s="36">
        <v>11</v>
      </c>
      <c r="E44" s="36" t="s">
        <v>27</v>
      </c>
      <c r="F44" s="36" t="s">
        <v>20</v>
      </c>
      <c r="G44" s="25">
        <v>10</v>
      </c>
      <c r="H44" s="17"/>
      <c r="I44" s="17"/>
      <c r="J44" s="17"/>
      <c r="K44" s="17"/>
      <c r="L44" s="18"/>
      <c r="M44" s="16">
        <v>0</v>
      </c>
      <c r="N44" s="15"/>
      <c r="O44" s="15"/>
      <c r="P44" s="15"/>
      <c r="Q44" s="15"/>
      <c r="R44" s="15"/>
      <c r="S44" s="15"/>
      <c r="T44" s="14"/>
      <c r="U44" s="14"/>
      <c r="V44" s="13">
        <f t="shared" si="2"/>
        <v>0</v>
      </c>
    </row>
    <row r="45" spans="1:22" outlineLevel="7">
      <c r="A45" s="20" t="s">
        <v>28</v>
      </c>
      <c r="B45" s="20">
        <f t="shared" si="3"/>
        <v>987</v>
      </c>
      <c r="C45" s="22" t="s">
        <v>97</v>
      </c>
      <c r="D45" s="36">
        <v>13</v>
      </c>
      <c r="E45" s="36" t="s">
        <v>2</v>
      </c>
      <c r="F45" s="36" t="s">
        <v>3</v>
      </c>
      <c r="G45" s="25">
        <f>G46+G57</f>
        <v>341.05100000000004</v>
      </c>
      <c r="H45" s="25">
        <f t="shared" ref="H45:M45" si="24">H46+H57</f>
        <v>0</v>
      </c>
      <c r="I45" s="25">
        <f t="shared" si="24"/>
        <v>0</v>
      </c>
      <c r="J45" s="25">
        <f t="shared" si="24"/>
        <v>0</v>
      </c>
      <c r="K45" s="25">
        <f t="shared" si="24"/>
        <v>0</v>
      </c>
      <c r="L45" s="25">
        <f t="shared" si="24"/>
        <v>0</v>
      </c>
      <c r="M45" s="25">
        <f t="shared" si="24"/>
        <v>252.87</v>
      </c>
      <c r="N45" s="15"/>
      <c r="O45" s="15"/>
      <c r="P45" s="15"/>
      <c r="Q45" s="15"/>
      <c r="R45" s="15"/>
      <c r="S45" s="15"/>
      <c r="T45" s="14"/>
      <c r="U45" s="14"/>
      <c r="V45" s="13">
        <f t="shared" si="2"/>
        <v>74.144336184324331</v>
      </c>
    </row>
    <row r="46" spans="1:22" ht="25.5" outlineLevel="7">
      <c r="A46" s="20" t="s">
        <v>22</v>
      </c>
      <c r="B46" s="20">
        <f t="shared" si="3"/>
        <v>987</v>
      </c>
      <c r="C46" s="22" t="s">
        <v>97</v>
      </c>
      <c r="D46" s="36">
        <v>13</v>
      </c>
      <c r="E46" s="36" t="s">
        <v>23</v>
      </c>
      <c r="F46" s="36" t="s">
        <v>3</v>
      </c>
      <c r="G46" s="25">
        <f>G47+G50</f>
        <v>119.101</v>
      </c>
      <c r="H46" s="25">
        <f t="shared" ref="H46:M46" si="25">H47+H50</f>
        <v>0</v>
      </c>
      <c r="I46" s="25">
        <f t="shared" si="25"/>
        <v>0</v>
      </c>
      <c r="J46" s="25">
        <f t="shared" si="25"/>
        <v>0</v>
      </c>
      <c r="K46" s="25">
        <f t="shared" si="25"/>
        <v>0</v>
      </c>
      <c r="L46" s="25">
        <f t="shared" si="25"/>
        <v>0</v>
      </c>
      <c r="M46" s="25">
        <f t="shared" si="25"/>
        <v>91.75</v>
      </c>
      <c r="N46" s="15"/>
      <c r="O46" s="15"/>
      <c r="P46" s="15"/>
      <c r="Q46" s="15"/>
      <c r="R46" s="15"/>
      <c r="S46" s="15"/>
      <c r="T46" s="14"/>
      <c r="U46" s="14"/>
      <c r="V46" s="13">
        <f t="shared" si="2"/>
        <v>77.035457300946248</v>
      </c>
    </row>
    <row r="47" spans="1:22" ht="38.25" outlineLevel="7">
      <c r="A47" s="20" t="s">
        <v>29</v>
      </c>
      <c r="B47" s="20">
        <f t="shared" si="3"/>
        <v>987</v>
      </c>
      <c r="C47" s="22" t="s">
        <v>97</v>
      </c>
      <c r="D47" s="36">
        <v>13</v>
      </c>
      <c r="E47" s="36" t="s">
        <v>30</v>
      </c>
      <c r="F47" s="36" t="s">
        <v>3</v>
      </c>
      <c r="G47" s="25">
        <f>G48</f>
        <v>114.92100000000001</v>
      </c>
      <c r="H47" s="25">
        <f t="shared" ref="H47:M47" si="26">H48</f>
        <v>0</v>
      </c>
      <c r="I47" s="25">
        <f t="shared" si="26"/>
        <v>0</v>
      </c>
      <c r="J47" s="25">
        <f t="shared" si="26"/>
        <v>0</v>
      </c>
      <c r="K47" s="25">
        <f t="shared" si="26"/>
        <v>0</v>
      </c>
      <c r="L47" s="25">
        <f t="shared" si="26"/>
        <v>0</v>
      </c>
      <c r="M47" s="25">
        <f t="shared" si="26"/>
        <v>89.16</v>
      </c>
      <c r="N47" s="15"/>
      <c r="O47" s="15"/>
      <c r="P47" s="15"/>
      <c r="Q47" s="15"/>
      <c r="R47" s="15"/>
      <c r="S47" s="15"/>
      <c r="T47" s="14"/>
      <c r="U47" s="14"/>
      <c r="V47" s="13">
        <f t="shared" si="2"/>
        <v>77.58373143289738</v>
      </c>
    </row>
    <row r="48" spans="1:22" ht="38.25" outlineLevel="7">
      <c r="A48" s="20" t="s">
        <v>31</v>
      </c>
      <c r="B48" s="20">
        <f t="shared" si="3"/>
        <v>987</v>
      </c>
      <c r="C48" s="22" t="s">
        <v>97</v>
      </c>
      <c r="D48" s="36">
        <v>13</v>
      </c>
      <c r="E48" s="36" t="s">
        <v>32</v>
      </c>
      <c r="F48" s="36" t="s">
        <v>3</v>
      </c>
      <c r="G48" s="25">
        <f>G49</f>
        <v>114.92100000000001</v>
      </c>
      <c r="H48" s="25">
        <f t="shared" ref="H48:M48" si="27">H49</f>
        <v>0</v>
      </c>
      <c r="I48" s="25">
        <f t="shared" si="27"/>
        <v>0</v>
      </c>
      <c r="J48" s="25">
        <f t="shared" si="27"/>
        <v>0</v>
      </c>
      <c r="K48" s="25">
        <f t="shared" si="27"/>
        <v>0</v>
      </c>
      <c r="L48" s="25">
        <f t="shared" si="27"/>
        <v>0</v>
      </c>
      <c r="M48" s="25">
        <f t="shared" si="27"/>
        <v>89.16</v>
      </c>
      <c r="N48" s="15"/>
      <c r="O48" s="15"/>
      <c r="P48" s="15"/>
      <c r="Q48" s="15"/>
      <c r="R48" s="15"/>
      <c r="S48" s="15"/>
      <c r="T48" s="14"/>
      <c r="U48" s="14"/>
      <c r="V48" s="13">
        <f t="shared" si="2"/>
        <v>77.58373143289738</v>
      </c>
    </row>
    <row r="49" spans="1:22" ht="89.25" outlineLevel="7">
      <c r="A49" s="20" t="s">
        <v>12</v>
      </c>
      <c r="B49" s="20">
        <f t="shared" si="3"/>
        <v>987</v>
      </c>
      <c r="C49" s="22" t="s">
        <v>97</v>
      </c>
      <c r="D49" s="36">
        <v>13</v>
      </c>
      <c r="E49" s="36" t="s">
        <v>32</v>
      </c>
      <c r="F49" s="36" t="s">
        <v>13</v>
      </c>
      <c r="G49" s="25">
        <v>114.92100000000001</v>
      </c>
      <c r="H49" s="17"/>
      <c r="I49" s="17"/>
      <c r="J49" s="17"/>
      <c r="K49" s="17"/>
      <c r="L49" s="18"/>
      <c r="M49" s="16">
        <v>89.16</v>
      </c>
      <c r="N49" s="15"/>
      <c r="O49" s="15"/>
      <c r="P49" s="15"/>
      <c r="Q49" s="15"/>
      <c r="R49" s="15"/>
      <c r="S49" s="15"/>
      <c r="T49" s="14"/>
      <c r="U49" s="14"/>
      <c r="V49" s="13">
        <f t="shared" si="2"/>
        <v>77.58373143289738</v>
      </c>
    </row>
    <row r="50" spans="1:22" ht="25.5" outlineLevel="7">
      <c r="A50" s="20" t="s">
        <v>33</v>
      </c>
      <c r="B50" s="20">
        <f t="shared" si="3"/>
        <v>987</v>
      </c>
      <c r="C50" s="22" t="s">
        <v>97</v>
      </c>
      <c r="D50" s="36">
        <v>13</v>
      </c>
      <c r="E50" s="36" t="s">
        <v>34</v>
      </c>
      <c r="F50" s="36" t="s">
        <v>3</v>
      </c>
      <c r="G50" s="25">
        <f>G51+G53+G55</f>
        <v>4.18</v>
      </c>
      <c r="H50" s="25">
        <f t="shared" ref="H50:M50" si="28">H51+H53+H55</f>
        <v>0</v>
      </c>
      <c r="I50" s="25">
        <f t="shared" si="28"/>
        <v>0</v>
      </c>
      <c r="J50" s="25">
        <f t="shared" si="28"/>
        <v>0</v>
      </c>
      <c r="K50" s="25">
        <f t="shared" si="28"/>
        <v>0</v>
      </c>
      <c r="L50" s="25">
        <f t="shared" si="28"/>
        <v>0</v>
      </c>
      <c r="M50" s="25">
        <f t="shared" si="28"/>
        <v>2.59</v>
      </c>
      <c r="N50" s="15"/>
      <c r="O50" s="15"/>
      <c r="P50" s="15"/>
      <c r="Q50" s="15"/>
      <c r="R50" s="15"/>
      <c r="S50" s="15"/>
      <c r="T50" s="14"/>
      <c r="U50" s="14"/>
      <c r="V50" s="13">
        <f t="shared" si="2"/>
        <v>61.961722488038276</v>
      </c>
    </row>
    <row r="51" spans="1:22" ht="38.25" outlineLevel="7">
      <c r="A51" s="20" t="s">
        <v>35</v>
      </c>
      <c r="B51" s="20">
        <f t="shared" si="3"/>
        <v>987</v>
      </c>
      <c r="C51" s="22" t="s">
        <v>97</v>
      </c>
      <c r="D51" s="36">
        <v>13</v>
      </c>
      <c r="E51" s="36" t="s">
        <v>36</v>
      </c>
      <c r="F51" s="36" t="s">
        <v>3</v>
      </c>
      <c r="G51" s="25">
        <f>G52</f>
        <v>1.68</v>
      </c>
      <c r="H51" s="25">
        <f t="shared" ref="H51:M51" si="29">H52</f>
        <v>0</v>
      </c>
      <c r="I51" s="25">
        <f t="shared" si="29"/>
        <v>0</v>
      </c>
      <c r="J51" s="25">
        <f t="shared" si="29"/>
        <v>0</v>
      </c>
      <c r="K51" s="25">
        <f t="shared" si="29"/>
        <v>0</v>
      </c>
      <c r="L51" s="25">
        <f t="shared" si="29"/>
        <v>0</v>
      </c>
      <c r="M51" s="25">
        <f t="shared" si="29"/>
        <v>1.25</v>
      </c>
      <c r="N51" s="15"/>
      <c r="O51" s="15"/>
      <c r="P51" s="15"/>
      <c r="Q51" s="15"/>
      <c r="R51" s="15"/>
      <c r="S51" s="15"/>
      <c r="T51" s="14"/>
      <c r="U51" s="14"/>
      <c r="V51" s="13">
        <f t="shared" si="2"/>
        <v>74.404761904761912</v>
      </c>
    </row>
    <row r="52" spans="1:22" ht="25.5" outlineLevel="7">
      <c r="A52" s="20" t="s">
        <v>19</v>
      </c>
      <c r="B52" s="20">
        <f t="shared" si="3"/>
        <v>987</v>
      </c>
      <c r="C52" s="22" t="s">
        <v>97</v>
      </c>
      <c r="D52" s="36">
        <v>13</v>
      </c>
      <c r="E52" s="36" t="s">
        <v>36</v>
      </c>
      <c r="F52" s="36" t="s">
        <v>20</v>
      </c>
      <c r="G52" s="25">
        <v>1.68</v>
      </c>
      <c r="H52" s="17"/>
      <c r="I52" s="17"/>
      <c r="J52" s="17"/>
      <c r="K52" s="17"/>
      <c r="L52" s="18"/>
      <c r="M52" s="16">
        <v>1.25</v>
      </c>
      <c r="N52" s="15"/>
      <c r="O52" s="15"/>
      <c r="P52" s="15"/>
      <c r="Q52" s="15"/>
      <c r="R52" s="15"/>
      <c r="S52" s="15"/>
      <c r="T52" s="14"/>
      <c r="U52" s="14"/>
      <c r="V52" s="13">
        <f t="shared" si="2"/>
        <v>74.404761904761912</v>
      </c>
    </row>
    <row r="53" spans="1:22" ht="25.5" outlineLevel="7">
      <c r="A53" s="20" t="s">
        <v>110</v>
      </c>
      <c r="B53" s="20">
        <f t="shared" si="3"/>
        <v>987</v>
      </c>
      <c r="C53" s="22" t="s">
        <v>97</v>
      </c>
      <c r="D53" s="36">
        <v>13</v>
      </c>
      <c r="E53" s="36" t="s">
        <v>111</v>
      </c>
      <c r="F53" s="36" t="s">
        <v>3</v>
      </c>
      <c r="G53" s="25">
        <f>G54</f>
        <v>2</v>
      </c>
      <c r="H53" s="25">
        <f t="shared" ref="H53:M53" si="30">H54</f>
        <v>0</v>
      </c>
      <c r="I53" s="25">
        <f t="shared" si="30"/>
        <v>0</v>
      </c>
      <c r="J53" s="25">
        <f t="shared" si="30"/>
        <v>0</v>
      </c>
      <c r="K53" s="25">
        <f t="shared" si="30"/>
        <v>0</v>
      </c>
      <c r="L53" s="25">
        <f t="shared" si="30"/>
        <v>0</v>
      </c>
      <c r="M53" s="25">
        <f t="shared" si="30"/>
        <v>1.08</v>
      </c>
      <c r="N53" s="25">
        <v>2</v>
      </c>
      <c r="O53" s="25">
        <v>2</v>
      </c>
      <c r="P53" s="25">
        <v>2</v>
      </c>
      <c r="Q53" s="25">
        <v>2</v>
      </c>
      <c r="R53" s="25">
        <v>2</v>
      </c>
      <c r="S53" s="25">
        <v>2</v>
      </c>
      <c r="T53" s="25">
        <v>2</v>
      </c>
      <c r="U53" s="25">
        <v>2</v>
      </c>
      <c r="V53" s="13">
        <f t="shared" si="2"/>
        <v>54</v>
      </c>
    </row>
    <row r="54" spans="1:22" ht="38.25" outlineLevel="7">
      <c r="A54" s="20" t="s">
        <v>17</v>
      </c>
      <c r="B54" s="20">
        <f t="shared" si="3"/>
        <v>987</v>
      </c>
      <c r="C54" s="22" t="s">
        <v>97</v>
      </c>
      <c r="D54" s="36">
        <v>13</v>
      </c>
      <c r="E54" s="36" t="s">
        <v>111</v>
      </c>
      <c r="F54" s="36" t="s">
        <v>18</v>
      </c>
      <c r="G54" s="25">
        <v>2</v>
      </c>
      <c r="H54" s="17"/>
      <c r="I54" s="17"/>
      <c r="J54" s="17"/>
      <c r="K54" s="17"/>
      <c r="L54" s="18"/>
      <c r="M54" s="16">
        <v>1.08</v>
      </c>
      <c r="N54" s="15"/>
      <c r="O54" s="15"/>
      <c r="P54" s="15"/>
      <c r="Q54" s="15"/>
      <c r="R54" s="15"/>
      <c r="S54" s="15"/>
      <c r="T54" s="14"/>
      <c r="U54" s="14"/>
      <c r="V54" s="13">
        <f t="shared" si="2"/>
        <v>54</v>
      </c>
    </row>
    <row r="55" spans="1:22" ht="25.5" outlineLevel="7">
      <c r="A55" s="20" t="s">
        <v>37</v>
      </c>
      <c r="B55" s="20">
        <f t="shared" si="3"/>
        <v>987</v>
      </c>
      <c r="C55" s="22" t="s">
        <v>97</v>
      </c>
      <c r="D55" s="36">
        <v>13</v>
      </c>
      <c r="E55" s="36" t="s">
        <v>38</v>
      </c>
      <c r="F55" s="36" t="s">
        <v>3</v>
      </c>
      <c r="G55" s="25">
        <f>G56</f>
        <v>0.5</v>
      </c>
      <c r="H55" s="25">
        <f t="shared" ref="H55:M55" si="31">H56</f>
        <v>0</v>
      </c>
      <c r="I55" s="25">
        <f t="shared" si="31"/>
        <v>0</v>
      </c>
      <c r="J55" s="25">
        <f t="shared" si="31"/>
        <v>0</v>
      </c>
      <c r="K55" s="25">
        <f t="shared" si="31"/>
        <v>0</v>
      </c>
      <c r="L55" s="25">
        <f t="shared" si="31"/>
        <v>0</v>
      </c>
      <c r="M55" s="25">
        <f t="shared" si="31"/>
        <v>0.26</v>
      </c>
      <c r="N55" s="15"/>
      <c r="O55" s="15"/>
      <c r="P55" s="15"/>
      <c r="Q55" s="15"/>
      <c r="R55" s="15"/>
      <c r="S55" s="15"/>
      <c r="T55" s="14"/>
      <c r="U55" s="14"/>
      <c r="V55" s="13">
        <f t="shared" si="2"/>
        <v>52</v>
      </c>
    </row>
    <row r="56" spans="1:22" ht="38.25" outlineLevel="3">
      <c r="A56" s="20" t="s">
        <v>17</v>
      </c>
      <c r="B56" s="20">
        <f t="shared" si="3"/>
        <v>987</v>
      </c>
      <c r="C56" s="22" t="s">
        <v>97</v>
      </c>
      <c r="D56" s="36">
        <v>13</v>
      </c>
      <c r="E56" s="36" t="s">
        <v>38</v>
      </c>
      <c r="F56" s="36" t="s">
        <v>18</v>
      </c>
      <c r="G56" s="25">
        <v>0.5</v>
      </c>
      <c r="H56" s="17"/>
      <c r="I56" s="17"/>
      <c r="J56" s="17"/>
      <c r="K56" s="17"/>
      <c r="L56" s="18"/>
      <c r="M56" s="16">
        <v>0.26</v>
      </c>
      <c r="N56" s="15"/>
      <c r="O56" s="15"/>
      <c r="P56" s="15"/>
      <c r="Q56" s="15"/>
      <c r="R56" s="15"/>
      <c r="S56" s="15"/>
      <c r="T56" s="14"/>
      <c r="U56" s="14"/>
      <c r="V56" s="13">
        <f t="shared" si="2"/>
        <v>52</v>
      </c>
    </row>
    <row r="57" spans="1:22" ht="25.5" outlineLevel="6">
      <c r="A57" s="20" t="s">
        <v>39</v>
      </c>
      <c r="B57" s="20">
        <f t="shared" si="3"/>
        <v>987</v>
      </c>
      <c r="C57" s="22" t="s">
        <v>97</v>
      </c>
      <c r="D57" s="36">
        <v>13</v>
      </c>
      <c r="E57" s="36" t="s">
        <v>40</v>
      </c>
      <c r="F57" s="36" t="s">
        <v>3</v>
      </c>
      <c r="G57" s="25">
        <f>G58</f>
        <v>221.95000000000002</v>
      </c>
      <c r="H57" s="25">
        <f t="shared" ref="H57:M57" si="32">H58</f>
        <v>0</v>
      </c>
      <c r="I57" s="25">
        <f t="shared" si="32"/>
        <v>0</v>
      </c>
      <c r="J57" s="25">
        <f t="shared" si="32"/>
        <v>0</v>
      </c>
      <c r="K57" s="25">
        <f t="shared" si="32"/>
        <v>0</v>
      </c>
      <c r="L57" s="25">
        <f t="shared" si="32"/>
        <v>0</v>
      </c>
      <c r="M57" s="25">
        <f t="shared" si="32"/>
        <v>161.12</v>
      </c>
      <c r="N57" s="15"/>
      <c r="O57" s="15"/>
      <c r="P57" s="15"/>
      <c r="Q57" s="15"/>
      <c r="R57" s="15"/>
      <c r="S57" s="15"/>
      <c r="T57" s="14"/>
      <c r="U57" s="14"/>
      <c r="V57" s="13">
        <f t="shared" si="2"/>
        <v>72.592926334760079</v>
      </c>
    </row>
    <row r="58" spans="1:22" ht="25.5" outlineLevel="7">
      <c r="A58" s="20" t="s">
        <v>41</v>
      </c>
      <c r="B58" s="20">
        <f t="shared" si="3"/>
        <v>987</v>
      </c>
      <c r="C58" s="22" t="s">
        <v>97</v>
      </c>
      <c r="D58" s="36">
        <v>13</v>
      </c>
      <c r="E58" s="36" t="s">
        <v>42</v>
      </c>
      <c r="F58" s="36" t="s">
        <v>3</v>
      </c>
      <c r="G58" s="25">
        <f>G59</f>
        <v>221.95000000000002</v>
      </c>
      <c r="H58" s="25">
        <f t="shared" ref="H58:M58" si="33">H59</f>
        <v>0</v>
      </c>
      <c r="I58" s="25">
        <f t="shared" si="33"/>
        <v>0</v>
      </c>
      <c r="J58" s="25">
        <f t="shared" si="33"/>
        <v>0</v>
      </c>
      <c r="K58" s="25">
        <f t="shared" si="33"/>
        <v>0</v>
      </c>
      <c r="L58" s="25">
        <f t="shared" si="33"/>
        <v>0</v>
      </c>
      <c r="M58" s="25">
        <f t="shared" si="33"/>
        <v>161.12</v>
      </c>
      <c r="N58" s="15"/>
      <c r="O58" s="15"/>
      <c r="P58" s="15"/>
      <c r="Q58" s="15"/>
      <c r="R58" s="15"/>
      <c r="S58" s="15"/>
      <c r="T58" s="14"/>
      <c r="U58" s="14"/>
      <c r="V58" s="13">
        <f t="shared" si="2"/>
        <v>72.592926334760079</v>
      </c>
    </row>
    <row r="59" spans="1:22" ht="25.5" outlineLevel="7">
      <c r="A59" s="20" t="s">
        <v>43</v>
      </c>
      <c r="B59" s="20">
        <f t="shared" si="3"/>
        <v>987</v>
      </c>
      <c r="C59" s="22" t="s">
        <v>97</v>
      </c>
      <c r="D59" s="36">
        <v>13</v>
      </c>
      <c r="E59" s="36" t="s">
        <v>44</v>
      </c>
      <c r="F59" s="36" t="s">
        <v>3</v>
      </c>
      <c r="G59" s="25">
        <f>G60+G61</f>
        <v>221.95000000000002</v>
      </c>
      <c r="H59" s="25">
        <f t="shared" ref="H59:M59" si="34">H60+H61</f>
        <v>0</v>
      </c>
      <c r="I59" s="25">
        <f t="shared" si="34"/>
        <v>0</v>
      </c>
      <c r="J59" s="25">
        <f t="shared" si="34"/>
        <v>0</v>
      </c>
      <c r="K59" s="25">
        <f t="shared" si="34"/>
        <v>0</v>
      </c>
      <c r="L59" s="25">
        <f t="shared" si="34"/>
        <v>0</v>
      </c>
      <c r="M59" s="25">
        <f t="shared" si="34"/>
        <v>161.12</v>
      </c>
      <c r="N59" s="15"/>
      <c r="O59" s="15"/>
      <c r="P59" s="15"/>
      <c r="Q59" s="15"/>
      <c r="R59" s="15"/>
      <c r="S59" s="15"/>
      <c r="T59" s="14"/>
      <c r="U59" s="14"/>
      <c r="V59" s="13">
        <f t="shared" si="2"/>
        <v>72.592926334760079</v>
      </c>
    </row>
    <row r="60" spans="1:22" ht="38.25" outlineLevel="7">
      <c r="A60" s="20" t="s">
        <v>17</v>
      </c>
      <c r="B60" s="20">
        <f t="shared" si="3"/>
        <v>987</v>
      </c>
      <c r="C60" s="22" t="s">
        <v>97</v>
      </c>
      <c r="D60" s="36">
        <v>13</v>
      </c>
      <c r="E60" s="36" t="s">
        <v>44</v>
      </c>
      <c r="F60" s="36" t="s">
        <v>18</v>
      </c>
      <c r="G60" s="25">
        <v>212.4</v>
      </c>
      <c r="H60" s="17"/>
      <c r="I60" s="17"/>
      <c r="J60" s="17"/>
      <c r="K60" s="17"/>
      <c r="L60" s="18"/>
      <c r="M60" s="16">
        <v>152.72</v>
      </c>
      <c r="N60" s="15"/>
      <c r="O60" s="15"/>
      <c r="P60" s="15"/>
      <c r="Q60" s="15"/>
      <c r="R60" s="15"/>
      <c r="S60" s="15"/>
      <c r="T60" s="14"/>
      <c r="U60" s="14"/>
      <c r="V60" s="13">
        <f t="shared" si="2"/>
        <v>71.902071563088512</v>
      </c>
    </row>
    <row r="61" spans="1:22" ht="25.5" outlineLevel="7">
      <c r="A61" s="20" t="s">
        <v>19</v>
      </c>
      <c r="B61" s="20">
        <f t="shared" si="3"/>
        <v>987</v>
      </c>
      <c r="C61" s="22" t="s">
        <v>97</v>
      </c>
      <c r="D61" s="36">
        <v>13</v>
      </c>
      <c r="E61" s="36" t="s">
        <v>44</v>
      </c>
      <c r="F61" s="36" t="s">
        <v>20</v>
      </c>
      <c r="G61" s="25">
        <v>9.5500000000000007</v>
      </c>
      <c r="H61" s="17"/>
      <c r="I61" s="17"/>
      <c r="J61" s="17"/>
      <c r="K61" s="17"/>
      <c r="L61" s="18"/>
      <c r="M61" s="16">
        <v>8.4</v>
      </c>
      <c r="N61" s="15"/>
      <c r="O61" s="15"/>
      <c r="P61" s="15"/>
      <c r="Q61" s="15"/>
      <c r="R61" s="15"/>
      <c r="S61" s="15"/>
      <c r="T61" s="14"/>
      <c r="U61" s="14"/>
      <c r="V61" s="13">
        <f t="shared" si="2"/>
        <v>87.958115183246065</v>
      </c>
    </row>
    <row r="62" spans="1:22" outlineLevel="6">
      <c r="A62" s="20" t="s">
        <v>47</v>
      </c>
      <c r="B62" s="20">
        <f t="shared" si="3"/>
        <v>987</v>
      </c>
      <c r="C62" s="22" t="s">
        <v>98</v>
      </c>
      <c r="D62" s="35" t="s">
        <v>96</v>
      </c>
      <c r="E62" s="36" t="s">
        <v>2</v>
      </c>
      <c r="F62" s="36" t="s">
        <v>3</v>
      </c>
      <c r="G62" s="25">
        <f>G63</f>
        <v>113.003</v>
      </c>
      <c r="H62" s="25">
        <f t="shared" ref="H62:M62" si="35">H63</f>
        <v>0</v>
      </c>
      <c r="I62" s="25">
        <f t="shared" si="35"/>
        <v>0</v>
      </c>
      <c r="J62" s="25">
        <f t="shared" si="35"/>
        <v>0</v>
      </c>
      <c r="K62" s="25">
        <f t="shared" si="35"/>
        <v>0</v>
      </c>
      <c r="L62" s="25">
        <f t="shared" si="35"/>
        <v>0</v>
      </c>
      <c r="M62" s="25">
        <f t="shared" si="35"/>
        <v>72.45</v>
      </c>
      <c r="N62" s="15"/>
      <c r="O62" s="15"/>
      <c r="P62" s="15"/>
      <c r="Q62" s="15"/>
      <c r="R62" s="15"/>
      <c r="S62" s="15"/>
      <c r="T62" s="14"/>
      <c r="U62" s="14"/>
      <c r="V62" s="13">
        <f t="shared" si="2"/>
        <v>64.113342123660431</v>
      </c>
    </row>
    <row r="63" spans="1:22" ht="25.5" outlineLevel="7">
      <c r="A63" s="20" t="s">
        <v>48</v>
      </c>
      <c r="B63" s="20">
        <f t="shared" si="3"/>
        <v>987</v>
      </c>
      <c r="C63" s="22" t="s">
        <v>98</v>
      </c>
      <c r="D63" s="35" t="s">
        <v>100</v>
      </c>
      <c r="E63" s="36" t="s">
        <v>2</v>
      </c>
      <c r="F63" s="36" t="s">
        <v>3</v>
      </c>
      <c r="G63" s="25">
        <f>G64</f>
        <v>113.003</v>
      </c>
      <c r="H63" s="25">
        <f t="shared" ref="H63:M63" si="36">H64</f>
        <v>0</v>
      </c>
      <c r="I63" s="25">
        <f t="shared" si="36"/>
        <v>0</v>
      </c>
      <c r="J63" s="25">
        <f t="shared" si="36"/>
        <v>0</v>
      </c>
      <c r="K63" s="25">
        <f t="shared" si="36"/>
        <v>0</v>
      </c>
      <c r="L63" s="25">
        <f t="shared" si="36"/>
        <v>0</v>
      </c>
      <c r="M63" s="25">
        <f t="shared" si="36"/>
        <v>72.45</v>
      </c>
      <c r="N63" s="15"/>
      <c r="O63" s="15"/>
      <c r="P63" s="15"/>
      <c r="Q63" s="15"/>
      <c r="R63" s="15"/>
      <c r="S63" s="15"/>
      <c r="T63" s="14"/>
      <c r="U63" s="14"/>
      <c r="V63" s="13">
        <f t="shared" si="2"/>
        <v>64.113342123660431</v>
      </c>
    </row>
    <row r="64" spans="1:22" ht="25.5" outlineLevel="7">
      <c r="A64" s="20" t="s">
        <v>49</v>
      </c>
      <c r="B64" s="20">
        <f t="shared" si="3"/>
        <v>987</v>
      </c>
      <c r="C64" s="22" t="s">
        <v>98</v>
      </c>
      <c r="D64" s="35" t="s">
        <v>100</v>
      </c>
      <c r="E64" s="36" t="s">
        <v>50</v>
      </c>
      <c r="F64" s="36" t="s">
        <v>3</v>
      </c>
      <c r="G64" s="25">
        <f>G65</f>
        <v>113.003</v>
      </c>
      <c r="H64" s="25">
        <f t="shared" ref="H64:M64" si="37">H65</f>
        <v>0</v>
      </c>
      <c r="I64" s="25">
        <f t="shared" si="37"/>
        <v>0</v>
      </c>
      <c r="J64" s="25">
        <f t="shared" si="37"/>
        <v>0</v>
      </c>
      <c r="K64" s="25">
        <f t="shared" si="37"/>
        <v>0</v>
      </c>
      <c r="L64" s="25">
        <f t="shared" si="37"/>
        <v>0</v>
      </c>
      <c r="M64" s="25">
        <f t="shared" si="37"/>
        <v>72.45</v>
      </c>
      <c r="N64" s="15"/>
      <c r="O64" s="15"/>
      <c r="P64" s="15"/>
      <c r="Q64" s="15"/>
      <c r="R64" s="15"/>
      <c r="S64" s="15"/>
      <c r="T64" s="14"/>
      <c r="U64" s="14"/>
      <c r="V64" s="13">
        <f t="shared" si="2"/>
        <v>64.113342123660431</v>
      </c>
    </row>
    <row r="65" spans="1:22" ht="63.75" outlineLevel="7">
      <c r="A65" s="20" t="s">
        <v>51</v>
      </c>
      <c r="B65" s="20">
        <f t="shared" si="3"/>
        <v>987</v>
      </c>
      <c r="C65" s="22" t="s">
        <v>98</v>
      </c>
      <c r="D65" s="35" t="s">
        <v>100</v>
      </c>
      <c r="E65" s="36" t="s">
        <v>52</v>
      </c>
      <c r="F65" s="36" t="s">
        <v>3</v>
      </c>
      <c r="G65" s="25">
        <f>G66+G67</f>
        <v>113.003</v>
      </c>
      <c r="H65" s="25">
        <f t="shared" ref="H65:M65" si="38">H66+H67</f>
        <v>0</v>
      </c>
      <c r="I65" s="25">
        <f t="shared" si="38"/>
        <v>0</v>
      </c>
      <c r="J65" s="25">
        <f t="shared" si="38"/>
        <v>0</v>
      </c>
      <c r="K65" s="25">
        <f t="shared" si="38"/>
        <v>0</v>
      </c>
      <c r="L65" s="25">
        <f t="shared" si="38"/>
        <v>0</v>
      </c>
      <c r="M65" s="25">
        <f t="shared" si="38"/>
        <v>72.45</v>
      </c>
      <c r="N65" s="15"/>
      <c r="O65" s="15"/>
      <c r="P65" s="15"/>
      <c r="Q65" s="15"/>
      <c r="R65" s="15"/>
      <c r="S65" s="15"/>
      <c r="T65" s="14"/>
      <c r="U65" s="14"/>
      <c r="V65" s="13">
        <f t="shared" si="2"/>
        <v>64.113342123660431</v>
      </c>
    </row>
    <row r="66" spans="1:22" ht="89.25" outlineLevel="1">
      <c r="A66" s="20" t="s">
        <v>12</v>
      </c>
      <c r="B66" s="20">
        <f t="shared" si="3"/>
        <v>987</v>
      </c>
      <c r="C66" s="22" t="s">
        <v>98</v>
      </c>
      <c r="D66" s="35" t="s">
        <v>100</v>
      </c>
      <c r="E66" s="36" t="s">
        <v>52</v>
      </c>
      <c r="F66" s="36" t="s">
        <v>13</v>
      </c>
      <c r="G66" s="25">
        <v>104.77</v>
      </c>
      <c r="H66" s="17"/>
      <c r="I66" s="17"/>
      <c r="J66" s="17"/>
      <c r="K66" s="17"/>
      <c r="L66" s="18"/>
      <c r="M66" s="16">
        <v>72.45</v>
      </c>
      <c r="N66" s="15"/>
      <c r="O66" s="15"/>
      <c r="P66" s="15"/>
      <c r="Q66" s="15"/>
      <c r="R66" s="15"/>
      <c r="S66" s="15"/>
      <c r="T66" s="14"/>
      <c r="U66" s="14"/>
      <c r="V66" s="13">
        <f t="shared" si="2"/>
        <v>69.151474658776365</v>
      </c>
    </row>
    <row r="67" spans="1:22" ht="38.25" outlineLevel="2">
      <c r="A67" s="20" t="s">
        <v>17</v>
      </c>
      <c r="B67" s="20">
        <f t="shared" si="3"/>
        <v>987</v>
      </c>
      <c r="C67" s="22" t="s">
        <v>98</v>
      </c>
      <c r="D67" s="35" t="s">
        <v>100</v>
      </c>
      <c r="E67" s="36" t="s">
        <v>52</v>
      </c>
      <c r="F67" s="36" t="s">
        <v>18</v>
      </c>
      <c r="G67" s="25">
        <v>8.2330000000000005</v>
      </c>
      <c r="H67" s="17"/>
      <c r="I67" s="17"/>
      <c r="J67" s="17"/>
      <c r="K67" s="17"/>
      <c r="L67" s="18"/>
      <c r="M67" s="16">
        <v>0</v>
      </c>
      <c r="N67" s="15"/>
      <c r="O67" s="15"/>
      <c r="P67" s="15"/>
      <c r="Q67" s="15"/>
      <c r="R67" s="15"/>
      <c r="S67" s="15"/>
      <c r="T67" s="14"/>
      <c r="U67" s="14"/>
      <c r="V67" s="13">
        <f t="shared" si="2"/>
        <v>0</v>
      </c>
    </row>
    <row r="68" spans="1:22" outlineLevel="3">
      <c r="A68" s="20" t="s">
        <v>53</v>
      </c>
      <c r="B68" s="20">
        <f t="shared" si="3"/>
        <v>987</v>
      </c>
      <c r="C68" s="22" t="s">
        <v>99</v>
      </c>
      <c r="D68" s="35" t="s">
        <v>96</v>
      </c>
      <c r="E68" s="36" t="s">
        <v>2</v>
      </c>
      <c r="F68" s="36" t="s">
        <v>3</v>
      </c>
      <c r="G68" s="25">
        <f>G69</f>
        <v>923.98199999999997</v>
      </c>
      <c r="H68" s="25">
        <f t="shared" ref="H68:M68" si="39">H69</f>
        <v>0</v>
      </c>
      <c r="I68" s="25">
        <f t="shared" si="39"/>
        <v>0</v>
      </c>
      <c r="J68" s="25">
        <f t="shared" si="39"/>
        <v>0</v>
      </c>
      <c r="K68" s="25">
        <f t="shared" si="39"/>
        <v>0</v>
      </c>
      <c r="L68" s="25">
        <f t="shared" si="39"/>
        <v>0</v>
      </c>
      <c r="M68" s="25">
        <f t="shared" si="39"/>
        <v>790.99</v>
      </c>
      <c r="N68" s="15"/>
      <c r="O68" s="15"/>
      <c r="P68" s="15"/>
      <c r="Q68" s="15"/>
      <c r="R68" s="15"/>
      <c r="S68" s="15"/>
      <c r="T68" s="14"/>
      <c r="U68" s="14"/>
      <c r="V68" s="13">
        <f t="shared" si="2"/>
        <v>85.606646016913757</v>
      </c>
    </row>
    <row r="69" spans="1:22" outlineLevel="7">
      <c r="A69" s="20" t="s">
        <v>54</v>
      </c>
      <c r="B69" s="20">
        <f t="shared" si="3"/>
        <v>987</v>
      </c>
      <c r="C69" s="22" t="s">
        <v>99</v>
      </c>
      <c r="D69" s="35" t="s">
        <v>101</v>
      </c>
      <c r="E69" s="36" t="s">
        <v>2</v>
      </c>
      <c r="F69" s="36" t="s">
        <v>3</v>
      </c>
      <c r="G69" s="25">
        <f>G70</f>
        <v>923.98199999999997</v>
      </c>
      <c r="H69" s="25">
        <f t="shared" ref="H69:M69" si="40">H70</f>
        <v>0</v>
      </c>
      <c r="I69" s="25">
        <f t="shared" si="40"/>
        <v>0</v>
      </c>
      <c r="J69" s="25">
        <f t="shared" si="40"/>
        <v>0</v>
      </c>
      <c r="K69" s="25">
        <f t="shared" si="40"/>
        <v>0</v>
      </c>
      <c r="L69" s="25">
        <f t="shared" si="40"/>
        <v>0</v>
      </c>
      <c r="M69" s="25">
        <f t="shared" si="40"/>
        <v>790.99</v>
      </c>
      <c r="N69" s="15"/>
      <c r="O69" s="15"/>
      <c r="P69" s="15"/>
      <c r="Q69" s="15"/>
      <c r="R69" s="15"/>
      <c r="S69" s="15"/>
      <c r="T69" s="14"/>
      <c r="U69" s="14"/>
      <c r="V69" s="13">
        <f t="shared" si="2"/>
        <v>85.606646016913757</v>
      </c>
    </row>
    <row r="70" spans="1:22" ht="25.5" outlineLevel="7">
      <c r="A70" s="20" t="s">
        <v>55</v>
      </c>
      <c r="B70" s="20">
        <f t="shared" si="3"/>
        <v>987</v>
      </c>
      <c r="C70" s="22" t="s">
        <v>99</v>
      </c>
      <c r="D70" s="35" t="s">
        <v>101</v>
      </c>
      <c r="E70" s="36" t="s">
        <v>56</v>
      </c>
      <c r="F70" s="36" t="s">
        <v>3</v>
      </c>
      <c r="G70" s="25">
        <f>G71</f>
        <v>923.98199999999997</v>
      </c>
      <c r="H70" s="25">
        <f t="shared" ref="H70:M70" si="41">H71</f>
        <v>0</v>
      </c>
      <c r="I70" s="25">
        <f t="shared" si="41"/>
        <v>0</v>
      </c>
      <c r="J70" s="25">
        <f t="shared" si="41"/>
        <v>0</v>
      </c>
      <c r="K70" s="25">
        <f t="shared" si="41"/>
        <v>0</v>
      </c>
      <c r="L70" s="25">
        <f t="shared" si="41"/>
        <v>0</v>
      </c>
      <c r="M70" s="25">
        <f t="shared" si="41"/>
        <v>790.99</v>
      </c>
      <c r="N70" s="15"/>
      <c r="O70" s="15"/>
      <c r="P70" s="15"/>
      <c r="Q70" s="15"/>
      <c r="R70" s="15"/>
      <c r="S70" s="15"/>
      <c r="T70" s="14"/>
      <c r="U70" s="14"/>
      <c r="V70" s="13">
        <f t="shared" si="2"/>
        <v>85.606646016913757</v>
      </c>
    </row>
    <row r="71" spans="1:22" ht="25.5" outlineLevel="7">
      <c r="A71" s="20" t="s">
        <v>41</v>
      </c>
      <c r="B71" s="20">
        <f t="shared" si="3"/>
        <v>987</v>
      </c>
      <c r="C71" s="22" t="s">
        <v>99</v>
      </c>
      <c r="D71" s="35" t="s">
        <v>101</v>
      </c>
      <c r="E71" s="36" t="s">
        <v>57</v>
      </c>
      <c r="F71" s="36" t="s">
        <v>3</v>
      </c>
      <c r="G71" s="25">
        <f>G72</f>
        <v>923.98199999999997</v>
      </c>
      <c r="H71" s="25">
        <f t="shared" ref="H71:M71" si="42">H72</f>
        <v>0</v>
      </c>
      <c r="I71" s="25">
        <f t="shared" si="42"/>
        <v>0</v>
      </c>
      <c r="J71" s="25">
        <f t="shared" si="42"/>
        <v>0</v>
      </c>
      <c r="K71" s="25">
        <f t="shared" si="42"/>
        <v>0</v>
      </c>
      <c r="L71" s="25">
        <f t="shared" si="42"/>
        <v>0</v>
      </c>
      <c r="M71" s="25">
        <f t="shared" si="42"/>
        <v>790.99</v>
      </c>
      <c r="N71" s="15"/>
      <c r="O71" s="15"/>
      <c r="P71" s="15"/>
      <c r="Q71" s="15"/>
      <c r="R71" s="15"/>
      <c r="S71" s="15"/>
      <c r="T71" s="14"/>
      <c r="U71" s="14"/>
      <c r="V71" s="13">
        <f t="shared" si="2"/>
        <v>85.606646016913757</v>
      </c>
    </row>
    <row r="72" spans="1:22" ht="25.5" outlineLevel="1">
      <c r="A72" s="20" t="s">
        <v>58</v>
      </c>
      <c r="B72" s="20">
        <f t="shared" si="3"/>
        <v>987</v>
      </c>
      <c r="C72" s="22" t="s">
        <v>99</v>
      </c>
      <c r="D72" s="35" t="s">
        <v>101</v>
      </c>
      <c r="E72" s="36" t="s">
        <v>59</v>
      </c>
      <c r="F72" s="36" t="s">
        <v>3</v>
      </c>
      <c r="G72" s="25">
        <f>G73</f>
        <v>923.98199999999997</v>
      </c>
      <c r="H72" s="25">
        <f t="shared" ref="H72:M72" si="43">H73</f>
        <v>0</v>
      </c>
      <c r="I72" s="25">
        <f t="shared" si="43"/>
        <v>0</v>
      </c>
      <c r="J72" s="25">
        <f t="shared" si="43"/>
        <v>0</v>
      </c>
      <c r="K72" s="25">
        <f t="shared" si="43"/>
        <v>0</v>
      </c>
      <c r="L72" s="25">
        <f t="shared" si="43"/>
        <v>0</v>
      </c>
      <c r="M72" s="25">
        <f t="shared" si="43"/>
        <v>790.99</v>
      </c>
      <c r="N72" s="15"/>
      <c r="O72" s="15"/>
      <c r="P72" s="15"/>
      <c r="Q72" s="15"/>
      <c r="R72" s="15"/>
      <c r="S72" s="15"/>
      <c r="T72" s="14"/>
      <c r="U72" s="14"/>
      <c r="V72" s="13">
        <f t="shared" si="2"/>
        <v>85.606646016913757</v>
      </c>
    </row>
    <row r="73" spans="1:22" ht="38.25" outlineLevel="2">
      <c r="A73" s="20" t="s">
        <v>17</v>
      </c>
      <c r="B73" s="20">
        <f t="shared" si="3"/>
        <v>987</v>
      </c>
      <c r="C73" s="22" t="s">
        <v>99</v>
      </c>
      <c r="D73" s="35" t="s">
        <v>101</v>
      </c>
      <c r="E73" s="36" t="s">
        <v>59</v>
      </c>
      <c r="F73" s="36" t="s">
        <v>18</v>
      </c>
      <c r="G73" s="25">
        <v>923.98199999999997</v>
      </c>
      <c r="H73" s="17"/>
      <c r="I73" s="17"/>
      <c r="J73" s="17"/>
      <c r="K73" s="17"/>
      <c r="L73" s="18"/>
      <c r="M73" s="16">
        <v>790.99</v>
      </c>
      <c r="N73" s="15"/>
      <c r="O73" s="15"/>
      <c r="P73" s="15"/>
      <c r="Q73" s="15"/>
      <c r="R73" s="15"/>
      <c r="S73" s="15"/>
      <c r="T73" s="14"/>
      <c r="U73" s="14"/>
      <c r="V73" s="13">
        <f t="shared" si="2"/>
        <v>85.606646016913757</v>
      </c>
    </row>
    <row r="74" spans="1:22" ht="25.5" outlineLevel="3">
      <c r="A74" s="20" t="s">
        <v>60</v>
      </c>
      <c r="B74" s="20">
        <f t="shared" si="3"/>
        <v>987</v>
      </c>
      <c r="C74" s="22" t="s">
        <v>102</v>
      </c>
      <c r="D74" s="35" t="s">
        <v>96</v>
      </c>
      <c r="E74" s="36" t="s">
        <v>2</v>
      </c>
      <c r="F74" s="36" t="s">
        <v>3</v>
      </c>
      <c r="G74" s="25">
        <f>G75</f>
        <v>372.2</v>
      </c>
      <c r="H74" s="25">
        <f t="shared" ref="H74:M74" si="44">H75</f>
        <v>0</v>
      </c>
      <c r="I74" s="25">
        <f t="shared" si="44"/>
        <v>0</v>
      </c>
      <c r="J74" s="25">
        <f t="shared" si="44"/>
        <v>0</v>
      </c>
      <c r="K74" s="25">
        <f t="shared" si="44"/>
        <v>0</v>
      </c>
      <c r="L74" s="25">
        <f t="shared" si="44"/>
        <v>0</v>
      </c>
      <c r="M74" s="25">
        <f t="shared" si="44"/>
        <v>172.12</v>
      </c>
      <c r="N74" s="15"/>
      <c r="O74" s="15"/>
      <c r="P74" s="15"/>
      <c r="Q74" s="15"/>
      <c r="R74" s="15"/>
      <c r="S74" s="15"/>
      <c r="T74" s="14"/>
      <c r="U74" s="14"/>
      <c r="V74" s="13">
        <f t="shared" si="2"/>
        <v>46.243954862976899</v>
      </c>
    </row>
    <row r="75" spans="1:22" outlineLevel="7">
      <c r="A75" s="20" t="s">
        <v>61</v>
      </c>
      <c r="B75" s="20">
        <f t="shared" si="3"/>
        <v>987</v>
      </c>
      <c r="C75" s="22" t="s">
        <v>102</v>
      </c>
      <c r="D75" s="35" t="s">
        <v>100</v>
      </c>
      <c r="E75" s="36" t="s">
        <v>2</v>
      </c>
      <c r="F75" s="36" t="s">
        <v>3</v>
      </c>
      <c r="G75" s="25">
        <f>G76+G79</f>
        <v>372.2</v>
      </c>
      <c r="H75" s="25">
        <f t="shared" ref="H75:M75" si="45">H76+H79</f>
        <v>0</v>
      </c>
      <c r="I75" s="25">
        <f t="shared" si="45"/>
        <v>0</v>
      </c>
      <c r="J75" s="25">
        <f t="shared" si="45"/>
        <v>0</v>
      </c>
      <c r="K75" s="25">
        <f t="shared" si="45"/>
        <v>0</v>
      </c>
      <c r="L75" s="25">
        <f t="shared" si="45"/>
        <v>0</v>
      </c>
      <c r="M75" s="25">
        <f t="shared" si="45"/>
        <v>172.12</v>
      </c>
      <c r="N75" s="15"/>
      <c r="O75" s="15"/>
      <c r="P75" s="15"/>
      <c r="Q75" s="15"/>
      <c r="R75" s="15"/>
      <c r="S75" s="15"/>
      <c r="T75" s="14"/>
      <c r="U75" s="14"/>
      <c r="V75" s="13">
        <f t="shared" si="2"/>
        <v>46.243954862976899</v>
      </c>
    </row>
    <row r="76" spans="1:22" ht="63.75" outlineLevel="7">
      <c r="A76" s="20" t="s">
        <v>112</v>
      </c>
      <c r="B76" s="20">
        <f t="shared" si="3"/>
        <v>987</v>
      </c>
      <c r="C76" s="22" t="s">
        <v>102</v>
      </c>
      <c r="D76" s="35" t="s">
        <v>100</v>
      </c>
      <c r="E76" s="36" t="s">
        <v>113</v>
      </c>
      <c r="F76" s="36" t="s">
        <v>3</v>
      </c>
      <c r="G76" s="25">
        <f t="shared" ref="G76:M76" si="46">G77</f>
        <v>299</v>
      </c>
      <c r="H76" s="25">
        <f t="shared" si="46"/>
        <v>0</v>
      </c>
      <c r="I76" s="25">
        <f t="shared" si="46"/>
        <v>0</v>
      </c>
      <c r="J76" s="25">
        <f t="shared" si="46"/>
        <v>0</v>
      </c>
      <c r="K76" s="25">
        <f t="shared" si="46"/>
        <v>0</v>
      </c>
      <c r="L76" s="25">
        <f t="shared" si="46"/>
        <v>0</v>
      </c>
      <c r="M76" s="25">
        <f t="shared" si="46"/>
        <v>142.9</v>
      </c>
      <c r="N76" s="15"/>
      <c r="O76" s="15"/>
      <c r="P76" s="15"/>
      <c r="Q76" s="15"/>
      <c r="R76" s="15"/>
      <c r="S76" s="15"/>
      <c r="T76" s="14"/>
      <c r="U76" s="14"/>
      <c r="V76" s="13">
        <f t="shared" si="2"/>
        <v>47.792642140468224</v>
      </c>
    </row>
    <row r="77" spans="1:22" ht="25.5" outlineLevel="7">
      <c r="A77" s="20" t="s">
        <v>107</v>
      </c>
      <c r="B77" s="20">
        <f t="shared" si="3"/>
        <v>987</v>
      </c>
      <c r="C77" s="22" t="s">
        <v>102</v>
      </c>
      <c r="D77" s="35" t="s">
        <v>100</v>
      </c>
      <c r="E77" s="36" t="s">
        <v>114</v>
      </c>
      <c r="F77" s="36" t="s">
        <v>3</v>
      </c>
      <c r="G77" s="25">
        <f>G78</f>
        <v>299</v>
      </c>
      <c r="H77" s="25">
        <f t="shared" ref="H77:M77" si="47">H78</f>
        <v>0</v>
      </c>
      <c r="I77" s="25">
        <f t="shared" si="47"/>
        <v>0</v>
      </c>
      <c r="J77" s="25">
        <f t="shared" si="47"/>
        <v>0</v>
      </c>
      <c r="K77" s="25">
        <f t="shared" si="47"/>
        <v>0</v>
      </c>
      <c r="L77" s="25">
        <f t="shared" si="47"/>
        <v>0</v>
      </c>
      <c r="M77" s="25">
        <f t="shared" si="47"/>
        <v>142.9</v>
      </c>
      <c r="N77" s="15"/>
      <c r="O77" s="15"/>
      <c r="P77" s="15"/>
      <c r="Q77" s="15"/>
      <c r="R77" s="15"/>
      <c r="S77" s="15"/>
      <c r="T77" s="14"/>
      <c r="U77" s="14"/>
      <c r="V77" s="13">
        <f t="shared" si="2"/>
        <v>47.792642140468224</v>
      </c>
    </row>
    <row r="78" spans="1:22" ht="38.25" outlineLevel="7">
      <c r="A78" s="20" t="s">
        <v>17</v>
      </c>
      <c r="B78" s="20">
        <f t="shared" si="3"/>
        <v>987</v>
      </c>
      <c r="C78" s="22" t="s">
        <v>102</v>
      </c>
      <c r="D78" s="35" t="s">
        <v>100</v>
      </c>
      <c r="E78" s="36" t="s">
        <v>114</v>
      </c>
      <c r="F78" s="36" t="s">
        <v>18</v>
      </c>
      <c r="G78" s="25">
        <v>299</v>
      </c>
      <c r="H78" s="17"/>
      <c r="I78" s="17"/>
      <c r="J78" s="17"/>
      <c r="K78" s="17"/>
      <c r="L78" s="18"/>
      <c r="M78" s="16">
        <v>142.9</v>
      </c>
      <c r="N78" s="15"/>
      <c r="O78" s="15"/>
      <c r="P78" s="15"/>
      <c r="Q78" s="15"/>
      <c r="R78" s="15"/>
      <c r="S78" s="15"/>
      <c r="T78" s="14"/>
      <c r="U78" s="14"/>
      <c r="V78" s="13">
        <f t="shared" si="2"/>
        <v>47.792642140468224</v>
      </c>
    </row>
    <row r="79" spans="1:22" ht="25.5" outlineLevel="2">
      <c r="A79" s="20" t="s">
        <v>62</v>
      </c>
      <c r="B79" s="20">
        <f t="shared" si="3"/>
        <v>987</v>
      </c>
      <c r="C79" s="22" t="s">
        <v>102</v>
      </c>
      <c r="D79" s="35" t="s">
        <v>100</v>
      </c>
      <c r="E79" s="36" t="s">
        <v>63</v>
      </c>
      <c r="F79" s="36" t="s">
        <v>3</v>
      </c>
      <c r="G79" s="25">
        <v>73.2</v>
      </c>
      <c r="H79" s="17"/>
      <c r="I79" s="17"/>
      <c r="J79" s="17"/>
      <c r="K79" s="17"/>
      <c r="L79" s="18"/>
      <c r="M79" s="16">
        <f>M80</f>
        <v>29.22</v>
      </c>
      <c r="N79" s="15"/>
      <c r="O79" s="15"/>
      <c r="P79" s="15"/>
      <c r="Q79" s="15"/>
      <c r="R79" s="15"/>
      <c r="S79" s="15"/>
      <c r="T79" s="14"/>
      <c r="U79" s="14"/>
      <c r="V79" s="13">
        <f t="shared" si="2"/>
        <v>39.918032786885242</v>
      </c>
    </row>
    <row r="80" spans="1:22" ht="25.5" outlineLevel="3">
      <c r="A80" s="20" t="s">
        <v>41</v>
      </c>
      <c r="B80" s="20">
        <f t="shared" si="3"/>
        <v>987</v>
      </c>
      <c r="C80" s="22" t="s">
        <v>102</v>
      </c>
      <c r="D80" s="35" t="s">
        <v>100</v>
      </c>
      <c r="E80" s="36" t="s">
        <v>64</v>
      </c>
      <c r="F80" s="36" t="s">
        <v>3</v>
      </c>
      <c r="G80" s="25">
        <v>73.2</v>
      </c>
      <c r="H80" s="17"/>
      <c r="I80" s="17"/>
      <c r="J80" s="17"/>
      <c r="K80" s="17"/>
      <c r="L80" s="18"/>
      <c r="M80" s="16">
        <f>M81</f>
        <v>29.22</v>
      </c>
      <c r="N80" s="15"/>
      <c r="O80" s="15"/>
      <c r="P80" s="15"/>
      <c r="Q80" s="15"/>
      <c r="R80" s="15"/>
      <c r="S80" s="15"/>
      <c r="T80" s="14"/>
      <c r="U80" s="14"/>
      <c r="V80" s="13">
        <f t="shared" si="2"/>
        <v>39.918032786885242</v>
      </c>
    </row>
    <row r="81" spans="1:22" ht="25.5" outlineLevel="6">
      <c r="A81" s="20" t="s">
        <v>65</v>
      </c>
      <c r="B81" s="20">
        <f t="shared" ref="B81:B112" si="48">B80</f>
        <v>987</v>
      </c>
      <c r="C81" s="22" t="s">
        <v>102</v>
      </c>
      <c r="D81" s="35" t="s">
        <v>100</v>
      </c>
      <c r="E81" s="36" t="s">
        <v>66</v>
      </c>
      <c r="F81" s="36" t="s">
        <v>3</v>
      </c>
      <c r="G81" s="25">
        <v>73.2</v>
      </c>
      <c r="H81" s="17"/>
      <c r="I81" s="17"/>
      <c r="J81" s="17"/>
      <c r="K81" s="17"/>
      <c r="L81" s="18"/>
      <c r="M81" s="16">
        <f>M82</f>
        <v>29.22</v>
      </c>
      <c r="N81" s="15"/>
      <c r="O81" s="15"/>
      <c r="P81" s="15"/>
      <c r="Q81" s="15"/>
      <c r="R81" s="15"/>
      <c r="S81" s="15"/>
      <c r="T81" s="14"/>
      <c r="U81" s="14"/>
      <c r="V81" s="13">
        <f t="shared" si="2"/>
        <v>39.918032786885242</v>
      </c>
    </row>
    <row r="82" spans="1:22" ht="25.5" outlineLevel="7">
      <c r="A82" s="20" t="s">
        <v>115</v>
      </c>
      <c r="B82" s="20">
        <f t="shared" si="48"/>
        <v>987</v>
      </c>
      <c r="C82" s="22" t="s">
        <v>102</v>
      </c>
      <c r="D82" s="35" t="s">
        <v>100</v>
      </c>
      <c r="E82" s="36" t="s">
        <v>116</v>
      </c>
      <c r="F82" s="36" t="s">
        <v>3</v>
      </c>
      <c r="G82" s="25">
        <v>73.2</v>
      </c>
      <c r="H82" s="25">
        <v>73.2</v>
      </c>
      <c r="I82" s="25">
        <v>73.2</v>
      </c>
      <c r="J82" s="25">
        <v>73.2</v>
      </c>
      <c r="K82" s="25">
        <v>73.2</v>
      </c>
      <c r="L82" s="25">
        <v>73.2</v>
      </c>
      <c r="M82" s="25">
        <f>M83</f>
        <v>29.22</v>
      </c>
      <c r="N82" s="15"/>
      <c r="O82" s="15"/>
      <c r="P82" s="15"/>
      <c r="Q82" s="15"/>
      <c r="R82" s="15"/>
      <c r="S82" s="15"/>
      <c r="T82" s="14"/>
      <c r="U82" s="14"/>
      <c r="V82" s="13">
        <f t="shared" si="2"/>
        <v>39.918032786885242</v>
      </c>
    </row>
    <row r="83" spans="1:22" ht="38.25" outlineLevel="7">
      <c r="A83" s="20" t="s">
        <v>17</v>
      </c>
      <c r="B83" s="20">
        <f t="shared" si="48"/>
        <v>987</v>
      </c>
      <c r="C83" s="22" t="s">
        <v>102</v>
      </c>
      <c r="D83" s="35" t="s">
        <v>100</v>
      </c>
      <c r="E83" s="36" t="s">
        <v>116</v>
      </c>
      <c r="F83" s="36" t="s">
        <v>18</v>
      </c>
      <c r="G83" s="25">
        <v>73.2</v>
      </c>
      <c r="H83" s="17"/>
      <c r="I83" s="17"/>
      <c r="J83" s="17"/>
      <c r="K83" s="17"/>
      <c r="L83" s="18"/>
      <c r="M83" s="16">
        <v>29.22</v>
      </c>
      <c r="N83" s="15"/>
      <c r="O83" s="15"/>
      <c r="P83" s="15"/>
      <c r="Q83" s="15"/>
      <c r="R83" s="15"/>
      <c r="S83" s="15"/>
      <c r="T83" s="14"/>
      <c r="U83" s="14"/>
      <c r="V83" s="13">
        <f t="shared" si="2"/>
        <v>39.918032786885242</v>
      </c>
    </row>
    <row r="84" spans="1:22" outlineLevel="7">
      <c r="A84" s="20" t="s">
        <v>120</v>
      </c>
      <c r="B84" s="20">
        <f t="shared" si="48"/>
        <v>987</v>
      </c>
      <c r="C84" s="22" t="s">
        <v>128</v>
      </c>
      <c r="D84" s="35" t="s">
        <v>96</v>
      </c>
      <c r="E84" s="36" t="s">
        <v>2</v>
      </c>
      <c r="F84" s="36" t="s">
        <v>3</v>
      </c>
      <c r="G84" s="25">
        <f>G85</f>
        <v>5.2</v>
      </c>
      <c r="H84" s="25">
        <f t="shared" ref="H84:M84" si="49">H85</f>
        <v>5.2</v>
      </c>
      <c r="I84" s="25">
        <f t="shared" si="49"/>
        <v>5.2</v>
      </c>
      <c r="J84" s="25">
        <f t="shared" si="49"/>
        <v>5.2</v>
      </c>
      <c r="K84" s="25">
        <f t="shared" si="49"/>
        <v>5.2</v>
      </c>
      <c r="L84" s="25">
        <f t="shared" si="49"/>
        <v>5.2</v>
      </c>
      <c r="M84" s="25">
        <f t="shared" si="49"/>
        <v>5.2</v>
      </c>
      <c r="N84" s="15"/>
      <c r="O84" s="15"/>
      <c r="P84" s="15"/>
      <c r="Q84" s="15"/>
      <c r="R84" s="15"/>
      <c r="S84" s="15"/>
      <c r="T84" s="14"/>
      <c r="U84" s="14"/>
      <c r="V84" s="13">
        <f t="shared" si="2"/>
        <v>100</v>
      </c>
    </row>
    <row r="85" spans="1:22" ht="25.5" outlineLevel="1">
      <c r="A85" s="20" t="s">
        <v>121</v>
      </c>
      <c r="B85" s="20">
        <f t="shared" si="48"/>
        <v>987</v>
      </c>
      <c r="C85" s="22" t="s">
        <v>128</v>
      </c>
      <c r="D85" s="35" t="s">
        <v>100</v>
      </c>
      <c r="E85" s="36" t="s">
        <v>2</v>
      </c>
      <c r="F85" s="36" t="s">
        <v>3</v>
      </c>
      <c r="G85" s="25">
        <f>G86</f>
        <v>5.2</v>
      </c>
      <c r="H85" s="25">
        <f t="shared" ref="H85:M85" si="50">H86</f>
        <v>5.2</v>
      </c>
      <c r="I85" s="25">
        <f t="shared" si="50"/>
        <v>5.2</v>
      </c>
      <c r="J85" s="25">
        <f t="shared" si="50"/>
        <v>5.2</v>
      </c>
      <c r="K85" s="25">
        <f t="shared" si="50"/>
        <v>5.2</v>
      </c>
      <c r="L85" s="25">
        <f t="shared" si="50"/>
        <v>5.2</v>
      </c>
      <c r="M85" s="25">
        <f t="shared" si="50"/>
        <v>5.2</v>
      </c>
      <c r="N85" s="15"/>
      <c r="O85" s="15"/>
      <c r="P85" s="15"/>
      <c r="Q85" s="15"/>
      <c r="R85" s="15"/>
      <c r="S85" s="15"/>
      <c r="T85" s="14"/>
      <c r="U85" s="14"/>
      <c r="V85" s="13">
        <f t="shared" ref="V85:V112" si="51">M85/G85*100</f>
        <v>100</v>
      </c>
    </row>
    <row r="86" spans="1:22" ht="25.5" outlineLevel="2">
      <c r="A86" s="20" t="s">
        <v>122</v>
      </c>
      <c r="B86" s="20">
        <f t="shared" si="48"/>
        <v>987</v>
      </c>
      <c r="C86" s="22" t="s">
        <v>128</v>
      </c>
      <c r="D86" s="35" t="s">
        <v>100</v>
      </c>
      <c r="E86" s="36" t="s">
        <v>129</v>
      </c>
      <c r="F86" s="36" t="s">
        <v>3</v>
      </c>
      <c r="G86" s="25">
        <f>G87</f>
        <v>5.2</v>
      </c>
      <c r="H86" s="25">
        <f t="shared" ref="H86:M86" si="52">H87</f>
        <v>5.2</v>
      </c>
      <c r="I86" s="25">
        <f t="shared" si="52"/>
        <v>5.2</v>
      </c>
      <c r="J86" s="25">
        <f t="shared" si="52"/>
        <v>5.2</v>
      </c>
      <c r="K86" s="25">
        <f t="shared" si="52"/>
        <v>5.2</v>
      </c>
      <c r="L86" s="25">
        <f t="shared" si="52"/>
        <v>5.2</v>
      </c>
      <c r="M86" s="25">
        <f t="shared" si="52"/>
        <v>5.2</v>
      </c>
      <c r="N86" s="15"/>
      <c r="O86" s="15"/>
      <c r="P86" s="15"/>
      <c r="Q86" s="15"/>
      <c r="R86" s="15"/>
      <c r="S86" s="15"/>
      <c r="T86" s="14"/>
      <c r="U86" s="14"/>
      <c r="V86" s="13">
        <f t="shared" si="51"/>
        <v>100</v>
      </c>
    </row>
    <row r="87" spans="1:22" ht="25.5" outlineLevel="3">
      <c r="A87" s="20" t="s">
        <v>41</v>
      </c>
      <c r="B87" s="20">
        <f t="shared" si="48"/>
        <v>987</v>
      </c>
      <c r="C87" s="22" t="s">
        <v>128</v>
      </c>
      <c r="D87" s="35" t="s">
        <v>100</v>
      </c>
      <c r="E87" s="36" t="s">
        <v>130</v>
      </c>
      <c r="F87" s="36" t="s">
        <v>3</v>
      </c>
      <c r="G87" s="25">
        <f>G88</f>
        <v>5.2</v>
      </c>
      <c r="H87" s="25">
        <f t="shared" ref="H87:M87" si="53">H88</f>
        <v>5.2</v>
      </c>
      <c r="I87" s="25">
        <f t="shared" si="53"/>
        <v>5.2</v>
      </c>
      <c r="J87" s="25">
        <f t="shared" si="53"/>
        <v>5.2</v>
      </c>
      <c r="K87" s="25">
        <f t="shared" si="53"/>
        <v>5.2</v>
      </c>
      <c r="L87" s="25">
        <f t="shared" si="53"/>
        <v>5.2</v>
      </c>
      <c r="M87" s="25">
        <f t="shared" si="53"/>
        <v>5.2</v>
      </c>
      <c r="N87" s="15"/>
      <c r="O87" s="15"/>
      <c r="P87" s="15"/>
      <c r="Q87" s="15"/>
      <c r="R87" s="15"/>
      <c r="S87" s="15"/>
      <c r="T87" s="14"/>
      <c r="U87" s="14"/>
      <c r="V87" s="13">
        <f t="shared" si="51"/>
        <v>100</v>
      </c>
    </row>
    <row r="88" spans="1:22" ht="25.5" outlineLevel="7">
      <c r="A88" s="20" t="s">
        <v>123</v>
      </c>
      <c r="B88" s="20">
        <f t="shared" si="48"/>
        <v>987</v>
      </c>
      <c r="C88" s="22" t="s">
        <v>128</v>
      </c>
      <c r="D88" s="35" t="s">
        <v>100</v>
      </c>
      <c r="E88" s="36" t="s">
        <v>131</v>
      </c>
      <c r="F88" s="36" t="s">
        <v>3</v>
      </c>
      <c r="G88" s="25">
        <v>5.2</v>
      </c>
      <c r="H88" s="25">
        <v>5.2</v>
      </c>
      <c r="I88" s="25">
        <v>5.2</v>
      </c>
      <c r="J88" s="25">
        <v>5.2</v>
      </c>
      <c r="K88" s="25">
        <v>5.2</v>
      </c>
      <c r="L88" s="25">
        <v>5.2</v>
      </c>
      <c r="M88" s="25">
        <v>5.2</v>
      </c>
      <c r="N88" s="15"/>
      <c r="O88" s="15"/>
      <c r="P88" s="15"/>
      <c r="Q88" s="15"/>
      <c r="R88" s="15"/>
      <c r="S88" s="15"/>
      <c r="T88" s="14"/>
      <c r="U88" s="14"/>
      <c r="V88" s="13">
        <f t="shared" si="51"/>
        <v>100</v>
      </c>
    </row>
    <row r="89" spans="1:22" ht="38.25" outlineLevel="7">
      <c r="A89" s="20" t="s">
        <v>17</v>
      </c>
      <c r="B89" s="20">
        <f t="shared" si="48"/>
        <v>987</v>
      </c>
      <c r="C89" s="22" t="s">
        <v>128</v>
      </c>
      <c r="D89" s="35" t="s">
        <v>100</v>
      </c>
      <c r="E89" s="36" t="s">
        <v>131</v>
      </c>
      <c r="F89" s="36" t="s">
        <v>18</v>
      </c>
      <c r="G89" s="25">
        <v>5.2</v>
      </c>
      <c r="H89" s="17"/>
      <c r="I89" s="17"/>
      <c r="J89" s="17"/>
      <c r="K89" s="17"/>
      <c r="L89" s="18"/>
      <c r="M89" s="16">
        <v>5.2</v>
      </c>
      <c r="N89" s="15"/>
      <c r="O89" s="15"/>
      <c r="P89" s="15"/>
      <c r="Q89" s="15"/>
      <c r="R89" s="15"/>
      <c r="S89" s="15"/>
      <c r="T89" s="14"/>
      <c r="U89" s="14"/>
      <c r="V89" s="13">
        <f t="shared" si="51"/>
        <v>100</v>
      </c>
    </row>
    <row r="90" spans="1:22" outlineLevel="7">
      <c r="A90" s="20" t="s">
        <v>124</v>
      </c>
      <c r="B90" s="20">
        <f t="shared" si="48"/>
        <v>987</v>
      </c>
      <c r="C90" s="22" t="s">
        <v>132</v>
      </c>
      <c r="D90" s="35" t="s">
        <v>96</v>
      </c>
      <c r="E90" s="36" t="s">
        <v>2</v>
      </c>
      <c r="F90" s="36" t="s">
        <v>3</v>
      </c>
      <c r="G90" s="25">
        <f>G91</f>
        <v>1</v>
      </c>
      <c r="H90" s="25">
        <f t="shared" ref="H90:M90" si="54">H91</f>
        <v>0</v>
      </c>
      <c r="I90" s="25">
        <f t="shared" si="54"/>
        <v>0</v>
      </c>
      <c r="J90" s="25">
        <f t="shared" si="54"/>
        <v>0</v>
      </c>
      <c r="K90" s="25">
        <f t="shared" si="54"/>
        <v>0</v>
      </c>
      <c r="L90" s="25">
        <f t="shared" si="54"/>
        <v>0</v>
      </c>
      <c r="M90" s="25">
        <f t="shared" si="54"/>
        <v>1</v>
      </c>
      <c r="N90" s="15"/>
      <c r="O90" s="15"/>
      <c r="P90" s="15"/>
      <c r="Q90" s="15"/>
      <c r="R90" s="15"/>
      <c r="S90" s="15"/>
      <c r="T90" s="14"/>
      <c r="U90" s="14"/>
      <c r="V90" s="13">
        <f t="shared" si="51"/>
        <v>100</v>
      </c>
    </row>
    <row r="91" spans="1:22" ht="25.5" outlineLevel="7">
      <c r="A91" s="20" t="s">
        <v>125</v>
      </c>
      <c r="B91" s="20">
        <f t="shared" si="48"/>
        <v>987</v>
      </c>
      <c r="C91" s="22" t="s">
        <v>132</v>
      </c>
      <c r="D91" s="35" t="s">
        <v>102</v>
      </c>
      <c r="E91" s="36" t="s">
        <v>2</v>
      </c>
      <c r="F91" s="36" t="s">
        <v>3</v>
      </c>
      <c r="G91" s="25">
        <f>G92</f>
        <v>1</v>
      </c>
      <c r="H91" s="25">
        <f t="shared" ref="H91:M91" si="55">H92</f>
        <v>0</v>
      </c>
      <c r="I91" s="25">
        <f t="shared" si="55"/>
        <v>0</v>
      </c>
      <c r="J91" s="25">
        <f t="shared" si="55"/>
        <v>0</v>
      </c>
      <c r="K91" s="25">
        <f t="shared" si="55"/>
        <v>0</v>
      </c>
      <c r="L91" s="25">
        <f t="shared" si="55"/>
        <v>0</v>
      </c>
      <c r="M91" s="25">
        <f t="shared" si="55"/>
        <v>1</v>
      </c>
      <c r="N91" s="15"/>
      <c r="O91" s="15"/>
      <c r="P91" s="15"/>
      <c r="Q91" s="15"/>
      <c r="R91" s="15"/>
      <c r="S91" s="15"/>
      <c r="T91" s="14"/>
      <c r="U91" s="14"/>
      <c r="V91" s="13">
        <f t="shared" si="51"/>
        <v>100</v>
      </c>
    </row>
    <row r="92" spans="1:22" ht="25.5" outlineLevel="7">
      <c r="A92" s="20" t="s">
        <v>6</v>
      </c>
      <c r="B92" s="20">
        <f t="shared" si="48"/>
        <v>987</v>
      </c>
      <c r="C92" s="22" t="s">
        <v>132</v>
      </c>
      <c r="D92" s="35" t="s">
        <v>102</v>
      </c>
      <c r="E92" s="36" t="s">
        <v>7</v>
      </c>
      <c r="F92" s="36" t="s">
        <v>3</v>
      </c>
      <c r="G92" s="25">
        <f>G93</f>
        <v>1</v>
      </c>
      <c r="H92" s="25">
        <f t="shared" ref="H92:M92" si="56">H93</f>
        <v>0</v>
      </c>
      <c r="I92" s="25">
        <f t="shared" si="56"/>
        <v>0</v>
      </c>
      <c r="J92" s="25">
        <f t="shared" si="56"/>
        <v>0</v>
      </c>
      <c r="K92" s="25">
        <f t="shared" si="56"/>
        <v>0</v>
      </c>
      <c r="L92" s="25">
        <f t="shared" si="56"/>
        <v>0</v>
      </c>
      <c r="M92" s="25">
        <f t="shared" si="56"/>
        <v>1</v>
      </c>
      <c r="N92" s="15"/>
      <c r="O92" s="15"/>
      <c r="P92" s="15"/>
      <c r="Q92" s="15"/>
      <c r="R92" s="15"/>
      <c r="S92" s="15"/>
      <c r="T92" s="14"/>
      <c r="U92" s="14"/>
      <c r="V92" s="13">
        <f t="shared" si="51"/>
        <v>100</v>
      </c>
    </row>
    <row r="93" spans="1:22" ht="38.25" outlineLevel="1">
      <c r="A93" s="20" t="s">
        <v>8</v>
      </c>
      <c r="B93" s="20">
        <f t="shared" si="48"/>
        <v>987</v>
      </c>
      <c r="C93" s="22" t="s">
        <v>132</v>
      </c>
      <c r="D93" s="35" t="s">
        <v>102</v>
      </c>
      <c r="E93" s="36" t="s">
        <v>9</v>
      </c>
      <c r="F93" s="36" t="s">
        <v>3</v>
      </c>
      <c r="G93" s="25">
        <f>G94</f>
        <v>1</v>
      </c>
      <c r="H93" s="25">
        <f t="shared" ref="H93:M93" si="57">H94</f>
        <v>0</v>
      </c>
      <c r="I93" s="25">
        <f t="shared" si="57"/>
        <v>0</v>
      </c>
      <c r="J93" s="25">
        <f t="shared" si="57"/>
        <v>0</v>
      </c>
      <c r="K93" s="25">
        <f t="shared" si="57"/>
        <v>0</v>
      </c>
      <c r="L93" s="25">
        <f t="shared" si="57"/>
        <v>0</v>
      </c>
      <c r="M93" s="25">
        <f t="shared" si="57"/>
        <v>1</v>
      </c>
      <c r="N93" s="15"/>
      <c r="O93" s="15"/>
      <c r="P93" s="15"/>
      <c r="Q93" s="15"/>
      <c r="R93" s="15"/>
      <c r="S93" s="15"/>
      <c r="T93" s="14"/>
      <c r="U93" s="14"/>
      <c r="V93" s="13">
        <f t="shared" si="51"/>
        <v>100</v>
      </c>
    </row>
    <row r="94" spans="1:22" ht="25.5" outlineLevel="2">
      <c r="A94" s="20" t="s">
        <v>15</v>
      </c>
      <c r="B94" s="20">
        <f t="shared" si="48"/>
        <v>987</v>
      </c>
      <c r="C94" s="22" t="s">
        <v>132</v>
      </c>
      <c r="D94" s="35" t="s">
        <v>102</v>
      </c>
      <c r="E94" s="36" t="s">
        <v>16</v>
      </c>
      <c r="F94" s="36" t="s">
        <v>3</v>
      </c>
      <c r="G94" s="25">
        <f>G95</f>
        <v>1</v>
      </c>
      <c r="H94" s="25">
        <f t="shared" ref="H94:M94" si="58">H95</f>
        <v>0</v>
      </c>
      <c r="I94" s="25">
        <f t="shared" si="58"/>
        <v>0</v>
      </c>
      <c r="J94" s="25">
        <f t="shared" si="58"/>
        <v>0</v>
      </c>
      <c r="K94" s="25">
        <f t="shared" si="58"/>
        <v>0</v>
      </c>
      <c r="L94" s="25">
        <f t="shared" si="58"/>
        <v>0</v>
      </c>
      <c r="M94" s="25">
        <f t="shared" si="58"/>
        <v>1</v>
      </c>
      <c r="N94" s="15"/>
      <c r="O94" s="15"/>
      <c r="P94" s="15"/>
      <c r="Q94" s="15"/>
      <c r="R94" s="15"/>
      <c r="S94" s="15"/>
      <c r="T94" s="14"/>
      <c r="U94" s="14"/>
      <c r="V94" s="13">
        <f t="shared" si="51"/>
        <v>100</v>
      </c>
    </row>
    <row r="95" spans="1:22" ht="38.25" outlineLevel="3">
      <c r="A95" s="20" t="s">
        <v>17</v>
      </c>
      <c r="B95" s="20">
        <f t="shared" si="48"/>
        <v>987</v>
      </c>
      <c r="C95" s="22" t="s">
        <v>132</v>
      </c>
      <c r="D95" s="35" t="s">
        <v>102</v>
      </c>
      <c r="E95" s="36" t="s">
        <v>16</v>
      </c>
      <c r="F95" s="36" t="s">
        <v>18</v>
      </c>
      <c r="G95" s="25">
        <v>1</v>
      </c>
      <c r="H95" s="17"/>
      <c r="I95" s="17"/>
      <c r="J95" s="17"/>
      <c r="K95" s="17"/>
      <c r="L95" s="18"/>
      <c r="M95" s="16">
        <v>1</v>
      </c>
      <c r="N95" s="15"/>
      <c r="O95" s="15"/>
      <c r="P95" s="15"/>
      <c r="Q95" s="15"/>
      <c r="R95" s="15"/>
      <c r="S95" s="15"/>
      <c r="T95" s="14"/>
      <c r="U95" s="14"/>
      <c r="V95" s="13">
        <f t="shared" si="51"/>
        <v>100</v>
      </c>
    </row>
    <row r="96" spans="1:22" outlineLevel="7">
      <c r="A96" s="20" t="s">
        <v>67</v>
      </c>
      <c r="B96" s="20">
        <f t="shared" si="48"/>
        <v>987</v>
      </c>
      <c r="C96" s="22" t="s">
        <v>103</v>
      </c>
      <c r="D96" s="35" t="s">
        <v>96</v>
      </c>
      <c r="E96" s="36" t="s">
        <v>2</v>
      </c>
      <c r="F96" s="36" t="s">
        <v>3</v>
      </c>
      <c r="G96" s="25">
        <f>G97+G102</f>
        <v>94.51</v>
      </c>
      <c r="H96" s="25">
        <f t="shared" ref="H96:M96" si="59">H97+H102</f>
        <v>0</v>
      </c>
      <c r="I96" s="25">
        <f t="shared" si="59"/>
        <v>0</v>
      </c>
      <c r="J96" s="25">
        <f t="shared" si="59"/>
        <v>0</v>
      </c>
      <c r="K96" s="25">
        <f t="shared" si="59"/>
        <v>0</v>
      </c>
      <c r="L96" s="25">
        <f t="shared" si="59"/>
        <v>0</v>
      </c>
      <c r="M96" s="25">
        <f t="shared" si="59"/>
        <v>83.51</v>
      </c>
      <c r="N96" s="15"/>
      <c r="O96" s="15"/>
      <c r="P96" s="15"/>
      <c r="Q96" s="15"/>
      <c r="R96" s="15"/>
      <c r="S96" s="15"/>
      <c r="T96" s="14"/>
      <c r="U96" s="14"/>
      <c r="V96" s="13">
        <f t="shared" si="51"/>
        <v>88.36101999788383</v>
      </c>
    </row>
    <row r="97" spans="1:22" outlineLevel="7">
      <c r="A97" s="20" t="s">
        <v>68</v>
      </c>
      <c r="B97" s="20">
        <f t="shared" si="48"/>
        <v>987</v>
      </c>
      <c r="C97" s="22" t="s">
        <v>103</v>
      </c>
      <c r="D97" s="35" t="s">
        <v>97</v>
      </c>
      <c r="E97" s="36" t="s">
        <v>2</v>
      </c>
      <c r="F97" s="36" t="s">
        <v>3</v>
      </c>
      <c r="G97" s="25">
        <f>G98</f>
        <v>92.51</v>
      </c>
      <c r="H97" s="25">
        <f t="shared" ref="H97:M100" si="60">H98</f>
        <v>0</v>
      </c>
      <c r="I97" s="25">
        <f t="shared" si="60"/>
        <v>0</v>
      </c>
      <c r="J97" s="25">
        <f t="shared" si="60"/>
        <v>0</v>
      </c>
      <c r="K97" s="25">
        <f t="shared" si="60"/>
        <v>0</v>
      </c>
      <c r="L97" s="25">
        <f t="shared" si="60"/>
        <v>0</v>
      </c>
      <c r="M97" s="25">
        <f t="shared" si="60"/>
        <v>83.51</v>
      </c>
      <c r="N97" s="15"/>
      <c r="O97" s="15"/>
      <c r="P97" s="15"/>
      <c r="Q97" s="15"/>
      <c r="R97" s="15"/>
      <c r="S97" s="15"/>
      <c r="T97" s="14"/>
      <c r="U97" s="14"/>
      <c r="V97" s="13">
        <f t="shared" si="51"/>
        <v>90.271322019241168</v>
      </c>
    </row>
    <row r="98" spans="1:22" ht="25.5" outlineLevel="7">
      <c r="A98" s="20" t="s">
        <v>69</v>
      </c>
      <c r="B98" s="20">
        <f t="shared" si="48"/>
        <v>987</v>
      </c>
      <c r="C98" s="22" t="s">
        <v>103</v>
      </c>
      <c r="D98" s="35" t="s">
        <v>97</v>
      </c>
      <c r="E98" s="36" t="s">
        <v>70</v>
      </c>
      <c r="F98" s="36" t="s">
        <v>3</v>
      </c>
      <c r="G98" s="25">
        <f>G99</f>
        <v>92.51</v>
      </c>
      <c r="H98" s="25">
        <f t="shared" si="60"/>
        <v>0</v>
      </c>
      <c r="I98" s="25">
        <f t="shared" si="60"/>
        <v>0</v>
      </c>
      <c r="J98" s="25">
        <f t="shared" si="60"/>
        <v>0</v>
      </c>
      <c r="K98" s="25">
        <f t="shared" si="60"/>
        <v>0</v>
      </c>
      <c r="L98" s="25">
        <f t="shared" si="60"/>
        <v>0</v>
      </c>
      <c r="M98" s="25">
        <f t="shared" si="60"/>
        <v>83.51</v>
      </c>
      <c r="N98" s="15"/>
      <c r="O98" s="15"/>
      <c r="P98" s="15"/>
      <c r="Q98" s="15"/>
      <c r="R98" s="15"/>
      <c r="S98" s="15"/>
      <c r="T98" s="14"/>
      <c r="U98" s="14"/>
      <c r="V98" s="13">
        <f t="shared" si="51"/>
        <v>90.271322019241168</v>
      </c>
    </row>
    <row r="99" spans="1:22" outlineLevel="2">
      <c r="A99" s="20" t="s">
        <v>71</v>
      </c>
      <c r="B99" s="20">
        <f t="shared" si="48"/>
        <v>987</v>
      </c>
      <c r="C99" s="22" t="s">
        <v>103</v>
      </c>
      <c r="D99" s="35" t="s">
        <v>97</v>
      </c>
      <c r="E99" s="36" t="s">
        <v>72</v>
      </c>
      <c r="F99" s="36" t="s">
        <v>3</v>
      </c>
      <c r="G99" s="25">
        <f>G100</f>
        <v>92.51</v>
      </c>
      <c r="H99" s="25">
        <f t="shared" si="60"/>
        <v>0</v>
      </c>
      <c r="I99" s="25">
        <f t="shared" si="60"/>
        <v>0</v>
      </c>
      <c r="J99" s="25">
        <f t="shared" si="60"/>
        <v>0</v>
      </c>
      <c r="K99" s="25">
        <f t="shared" si="60"/>
        <v>0</v>
      </c>
      <c r="L99" s="25">
        <f t="shared" si="60"/>
        <v>0</v>
      </c>
      <c r="M99" s="25">
        <f t="shared" si="60"/>
        <v>83.51</v>
      </c>
      <c r="N99" s="15"/>
      <c r="O99" s="15"/>
      <c r="P99" s="15"/>
      <c r="Q99" s="15"/>
      <c r="R99" s="15"/>
      <c r="S99" s="15"/>
      <c r="T99" s="14"/>
      <c r="U99" s="14"/>
      <c r="V99" s="13">
        <f t="shared" si="51"/>
        <v>90.271322019241168</v>
      </c>
    </row>
    <row r="100" spans="1:22" ht="38.25" outlineLevel="3">
      <c r="A100" s="20" t="s">
        <v>73</v>
      </c>
      <c r="B100" s="20">
        <f t="shared" si="48"/>
        <v>987</v>
      </c>
      <c r="C100" s="22" t="s">
        <v>103</v>
      </c>
      <c r="D100" s="35" t="s">
        <v>97</v>
      </c>
      <c r="E100" s="36" t="s">
        <v>74</v>
      </c>
      <c r="F100" s="36" t="s">
        <v>3</v>
      </c>
      <c r="G100" s="25">
        <f>G101</f>
        <v>92.51</v>
      </c>
      <c r="H100" s="25">
        <f t="shared" si="60"/>
        <v>0</v>
      </c>
      <c r="I100" s="25">
        <f t="shared" si="60"/>
        <v>0</v>
      </c>
      <c r="J100" s="25">
        <f t="shared" si="60"/>
        <v>0</v>
      </c>
      <c r="K100" s="25">
        <f t="shared" si="60"/>
        <v>0</v>
      </c>
      <c r="L100" s="25">
        <f t="shared" si="60"/>
        <v>0</v>
      </c>
      <c r="M100" s="25">
        <f t="shared" si="60"/>
        <v>83.51</v>
      </c>
      <c r="N100" s="15"/>
      <c r="O100" s="15"/>
      <c r="P100" s="15"/>
      <c r="Q100" s="15"/>
      <c r="R100" s="15"/>
      <c r="S100" s="15"/>
      <c r="T100" s="14"/>
      <c r="U100" s="14"/>
      <c r="V100" s="13">
        <f t="shared" si="51"/>
        <v>90.271322019241168</v>
      </c>
    </row>
    <row r="101" spans="1:22" ht="25.5" outlineLevel="7">
      <c r="A101" s="20" t="s">
        <v>75</v>
      </c>
      <c r="B101" s="20">
        <f t="shared" si="48"/>
        <v>987</v>
      </c>
      <c r="C101" s="22" t="s">
        <v>103</v>
      </c>
      <c r="D101" s="35" t="s">
        <v>97</v>
      </c>
      <c r="E101" s="36" t="s">
        <v>74</v>
      </c>
      <c r="F101" s="36" t="s">
        <v>76</v>
      </c>
      <c r="G101" s="25">
        <v>92.51</v>
      </c>
      <c r="H101" s="17"/>
      <c r="I101" s="17"/>
      <c r="J101" s="17"/>
      <c r="K101" s="17"/>
      <c r="L101" s="18"/>
      <c r="M101" s="16">
        <v>83.51</v>
      </c>
      <c r="N101" s="15"/>
      <c r="O101" s="15"/>
      <c r="P101" s="15"/>
      <c r="Q101" s="15"/>
      <c r="R101" s="15"/>
      <c r="S101" s="15"/>
      <c r="T101" s="14"/>
      <c r="U101" s="14"/>
      <c r="V101" s="13">
        <f t="shared" si="51"/>
        <v>90.271322019241168</v>
      </c>
    </row>
    <row r="102" spans="1:22" outlineLevel="7">
      <c r="A102" s="20" t="s">
        <v>77</v>
      </c>
      <c r="B102" s="20">
        <f t="shared" si="48"/>
        <v>987</v>
      </c>
      <c r="C102" s="22" t="s">
        <v>103</v>
      </c>
      <c r="D102" s="35" t="s">
        <v>100</v>
      </c>
      <c r="E102" s="36" t="s">
        <v>2</v>
      </c>
      <c r="F102" s="36" t="s">
        <v>3</v>
      </c>
      <c r="G102" s="25">
        <f>G103</f>
        <v>2</v>
      </c>
      <c r="H102" s="25">
        <f t="shared" ref="H102:M102" si="61">H103</f>
        <v>0</v>
      </c>
      <c r="I102" s="25">
        <f t="shared" si="61"/>
        <v>0</v>
      </c>
      <c r="J102" s="25">
        <f t="shared" si="61"/>
        <v>0</v>
      </c>
      <c r="K102" s="25">
        <f t="shared" si="61"/>
        <v>0</v>
      </c>
      <c r="L102" s="25">
        <f t="shared" si="61"/>
        <v>0</v>
      </c>
      <c r="M102" s="25">
        <f t="shared" si="61"/>
        <v>0</v>
      </c>
      <c r="N102" s="15"/>
      <c r="O102" s="15"/>
      <c r="P102" s="15"/>
      <c r="Q102" s="15"/>
      <c r="R102" s="15"/>
      <c r="S102" s="15"/>
      <c r="T102" s="14"/>
      <c r="U102" s="14"/>
      <c r="V102" s="13">
        <f t="shared" si="51"/>
        <v>0</v>
      </c>
    </row>
    <row r="103" spans="1:22" ht="25.5" outlineLevel="7">
      <c r="A103" s="20" t="s">
        <v>69</v>
      </c>
      <c r="B103" s="20">
        <f t="shared" si="48"/>
        <v>987</v>
      </c>
      <c r="C103" s="22" t="s">
        <v>103</v>
      </c>
      <c r="D103" s="35" t="s">
        <v>100</v>
      </c>
      <c r="E103" s="36" t="s">
        <v>70</v>
      </c>
      <c r="F103" s="36" t="s">
        <v>3</v>
      </c>
      <c r="G103" s="25">
        <f>G104</f>
        <v>2</v>
      </c>
      <c r="H103" s="25">
        <f t="shared" ref="H103:M103" si="62">H104</f>
        <v>0</v>
      </c>
      <c r="I103" s="25">
        <f t="shared" si="62"/>
        <v>0</v>
      </c>
      <c r="J103" s="25">
        <f t="shared" si="62"/>
        <v>0</v>
      </c>
      <c r="K103" s="25">
        <f t="shared" si="62"/>
        <v>0</v>
      </c>
      <c r="L103" s="25">
        <f t="shared" si="62"/>
        <v>0</v>
      </c>
      <c r="M103" s="25">
        <f t="shared" si="62"/>
        <v>0</v>
      </c>
      <c r="N103" s="15"/>
      <c r="O103" s="15"/>
      <c r="P103" s="15"/>
      <c r="Q103" s="15"/>
      <c r="R103" s="15"/>
      <c r="S103" s="15"/>
      <c r="T103" s="14"/>
      <c r="U103" s="14"/>
      <c r="V103" s="13">
        <f t="shared" si="51"/>
        <v>0</v>
      </c>
    </row>
    <row r="104" spans="1:22" ht="25.5" outlineLevel="7">
      <c r="A104" s="20" t="s">
        <v>41</v>
      </c>
      <c r="B104" s="20">
        <f t="shared" si="48"/>
        <v>987</v>
      </c>
      <c r="C104" s="22" t="s">
        <v>103</v>
      </c>
      <c r="D104" s="35" t="s">
        <v>100</v>
      </c>
      <c r="E104" s="36" t="s">
        <v>78</v>
      </c>
      <c r="F104" s="36" t="s">
        <v>3</v>
      </c>
      <c r="G104" s="26">
        <f>G105</f>
        <v>2</v>
      </c>
      <c r="H104" s="26">
        <f t="shared" ref="H104:M104" si="63">H105</f>
        <v>0</v>
      </c>
      <c r="I104" s="26">
        <f t="shared" si="63"/>
        <v>0</v>
      </c>
      <c r="J104" s="26">
        <f t="shared" si="63"/>
        <v>0</v>
      </c>
      <c r="K104" s="26">
        <f t="shared" si="63"/>
        <v>0</v>
      </c>
      <c r="L104" s="26">
        <f t="shared" si="63"/>
        <v>0</v>
      </c>
      <c r="M104" s="26">
        <f t="shared" si="63"/>
        <v>0</v>
      </c>
      <c r="N104" s="30"/>
      <c r="O104" s="30"/>
      <c r="P104" s="30"/>
      <c r="Q104" s="30"/>
      <c r="R104" s="30"/>
      <c r="S104" s="30"/>
      <c r="T104" s="31"/>
      <c r="U104" s="31"/>
      <c r="V104" s="13">
        <f t="shared" si="51"/>
        <v>0</v>
      </c>
    </row>
    <row r="105" spans="1:22" ht="25.5">
      <c r="A105" s="20" t="s">
        <v>79</v>
      </c>
      <c r="B105" s="20">
        <f t="shared" si="48"/>
        <v>987</v>
      </c>
      <c r="C105" s="22" t="s">
        <v>103</v>
      </c>
      <c r="D105" s="35" t="s">
        <v>100</v>
      </c>
      <c r="E105" s="36" t="s">
        <v>80</v>
      </c>
      <c r="F105" s="36" t="s">
        <v>3</v>
      </c>
      <c r="G105" s="34">
        <f>G106</f>
        <v>2</v>
      </c>
      <c r="H105" s="34">
        <f t="shared" ref="H105:M105" si="64">H106</f>
        <v>0</v>
      </c>
      <c r="I105" s="34">
        <f t="shared" si="64"/>
        <v>0</v>
      </c>
      <c r="J105" s="34">
        <f t="shared" si="64"/>
        <v>0</v>
      </c>
      <c r="K105" s="34">
        <f t="shared" si="64"/>
        <v>0</v>
      </c>
      <c r="L105" s="34">
        <f t="shared" si="64"/>
        <v>0</v>
      </c>
      <c r="M105" s="34">
        <f t="shared" si="64"/>
        <v>0</v>
      </c>
      <c r="N105" s="33"/>
      <c r="O105" s="33"/>
      <c r="P105" s="33"/>
      <c r="Q105" s="33"/>
      <c r="R105" s="33"/>
      <c r="S105" s="33"/>
      <c r="T105" s="33"/>
      <c r="U105" s="33"/>
      <c r="V105" s="13">
        <f t="shared" si="51"/>
        <v>0</v>
      </c>
    </row>
    <row r="106" spans="1:22" ht="38.25">
      <c r="A106" s="20" t="s">
        <v>17</v>
      </c>
      <c r="B106" s="20">
        <f t="shared" si="48"/>
        <v>987</v>
      </c>
      <c r="C106" s="22" t="s">
        <v>103</v>
      </c>
      <c r="D106" s="35" t="s">
        <v>100</v>
      </c>
      <c r="E106" s="36" t="s">
        <v>80</v>
      </c>
      <c r="F106" s="36" t="s">
        <v>18</v>
      </c>
      <c r="G106" s="34">
        <v>2</v>
      </c>
      <c r="H106" s="33"/>
      <c r="I106" s="33"/>
      <c r="J106" s="33"/>
      <c r="K106" s="33"/>
      <c r="L106" s="33"/>
      <c r="M106" s="38">
        <v>0</v>
      </c>
      <c r="N106" s="33"/>
      <c r="O106" s="33"/>
      <c r="P106" s="33"/>
      <c r="Q106" s="33"/>
      <c r="R106" s="33"/>
      <c r="S106" s="33"/>
      <c r="T106" s="33"/>
      <c r="U106" s="33"/>
      <c r="V106" s="13">
        <f t="shared" si="51"/>
        <v>0</v>
      </c>
    </row>
    <row r="107" spans="1:22">
      <c r="A107" s="20" t="s">
        <v>81</v>
      </c>
      <c r="B107" s="20">
        <f t="shared" si="48"/>
        <v>987</v>
      </c>
      <c r="C107" s="37">
        <v>11</v>
      </c>
      <c r="D107" s="35" t="s">
        <v>96</v>
      </c>
      <c r="E107" s="36" t="s">
        <v>2</v>
      </c>
      <c r="F107" s="36" t="s">
        <v>3</v>
      </c>
      <c r="G107" s="34">
        <f>G108</f>
        <v>4</v>
      </c>
      <c r="H107" s="34">
        <f t="shared" ref="H107:M107" si="65">H108</f>
        <v>0</v>
      </c>
      <c r="I107" s="34">
        <f t="shared" si="65"/>
        <v>0</v>
      </c>
      <c r="J107" s="34">
        <f t="shared" si="65"/>
        <v>0</v>
      </c>
      <c r="K107" s="34">
        <f t="shared" si="65"/>
        <v>0</v>
      </c>
      <c r="L107" s="34">
        <f t="shared" si="65"/>
        <v>0</v>
      </c>
      <c r="M107" s="34">
        <f t="shared" si="65"/>
        <v>0</v>
      </c>
      <c r="N107" s="33"/>
      <c r="O107" s="33"/>
      <c r="P107" s="33"/>
      <c r="Q107" s="33"/>
      <c r="R107" s="33"/>
      <c r="S107" s="33"/>
      <c r="T107" s="33"/>
      <c r="U107" s="33"/>
      <c r="V107" s="13">
        <f t="shared" si="51"/>
        <v>0</v>
      </c>
    </row>
    <row r="108" spans="1:22">
      <c r="A108" s="20" t="s">
        <v>82</v>
      </c>
      <c r="B108" s="20">
        <f t="shared" si="48"/>
        <v>987</v>
      </c>
      <c r="C108" s="37">
        <v>11</v>
      </c>
      <c r="D108" s="35" t="s">
        <v>98</v>
      </c>
      <c r="E108" s="36" t="s">
        <v>2</v>
      </c>
      <c r="F108" s="36" t="s">
        <v>3</v>
      </c>
      <c r="G108" s="34">
        <f>G109</f>
        <v>4</v>
      </c>
      <c r="H108" s="34">
        <f t="shared" ref="H108:M108" si="66">H109</f>
        <v>0</v>
      </c>
      <c r="I108" s="34">
        <f t="shared" si="66"/>
        <v>0</v>
      </c>
      <c r="J108" s="34">
        <f t="shared" si="66"/>
        <v>0</v>
      </c>
      <c r="K108" s="34">
        <f t="shared" si="66"/>
        <v>0</v>
      </c>
      <c r="L108" s="34">
        <f t="shared" si="66"/>
        <v>0</v>
      </c>
      <c r="M108" s="34">
        <f t="shared" si="66"/>
        <v>0</v>
      </c>
      <c r="N108" s="33"/>
      <c r="O108" s="33"/>
      <c r="P108" s="33"/>
      <c r="Q108" s="33"/>
      <c r="R108" s="33"/>
      <c r="S108" s="33"/>
      <c r="T108" s="33"/>
      <c r="U108" s="33"/>
      <c r="V108" s="13">
        <f t="shared" si="51"/>
        <v>0</v>
      </c>
    </row>
    <row r="109" spans="1:22" ht="25.5">
      <c r="A109" s="20" t="s">
        <v>83</v>
      </c>
      <c r="B109" s="20">
        <f t="shared" si="48"/>
        <v>987</v>
      </c>
      <c r="C109" s="37">
        <v>11</v>
      </c>
      <c r="D109" s="35" t="s">
        <v>98</v>
      </c>
      <c r="E109" s="36" t="s">
        <v>84</v>
      </c>
      <c r="F109" s="36" t="s">
        <v>3</v>
      </c>
      <c r="G109" s="34">
        <f>G110</f>
        <v>4</v>
      </c>
      <c r="H109" s="34">
        <f t="shared" ref="H109:M109" si="67">H110</f>
        <v>0</v>
      </c>
      <c r="I109" s="34">
        <f t="shared" si="67"/>
        <v>0</v>
      </c>
      <c r="J109" s="34">
        <f t="shared" si="67"/>
        <v>0</v>
      </c>
      <c r="K109" s="34">
        <f t="shared" si="67"/>
        <v>0</v>
      </c>
      <c r="L109" s="34">
        <f t="shared" si="67"/>
        <v>0</v>
      </c>
      <c r="M109" s="34">
        <f t="shared" si="67"/>
        <v>0</v>
      </c>
      <c r="N109" s="33"/>
      <c r="O109" s="33"/>
      <c r="P109" s="33"/>
      <c r="Q109" s="33"/>
      <c r="R109" s="33"/>
      <c r="S109" s="33"/>
      <c r="T109" s="33"/>
      <c r="U109" s="33"/>
      <c r="V109" s="13">
        <f t="shared" si="51"/>
        <v>0</v>
      </c>
    </row>
    <row r="110" spans="1:22" ht="25.5">
      <c r="A110" s="20" t="s">
        <v>41</v>
      </c>
      <c r="B110" s="20">
        <f t="shared" si="48"/>
        <v>987</v>
      </c>
      <c r="C110" s="37">
        <v>11</v>
      </c>
      <c r="D110" s="35" t="s">
        <v>98</v>
      </c>
      <c r="E110" s="36" t="s">
        <v>85</v>
      </c>
      <c r="F110" s="36" t="s">
        <v>3</v>
      </c>
      <c r="G110" s="34">
        <f>G111</f>
        <v>4</v>
      </c>
      <c r="H110" s="34">
        <f t="shared" ref="H110:M110" si="68">H111</f>
        <v>0</v>
      </c>
      <c r="I110" s="34">
        <f t="shared" si="68"/>
        <v>0</v>
      </c>
      <c r="J110" s="34">
        <f t="shared" si="68"/>
        <v>0</v>
      </c>
      <c r="K110" s="34">
        <f t="shared" si="68"/>
        <v>0</v>
      </c>
      <c r="L110" s="34">
        <f t="shared" si="68"/>
        <v>0</v>
      </c>
      <c r="M110" s="34">
        <f t="shared" si="68"/>
        <v>0</v>
      </c>
      <c r="N110" s="33"/>
      <c r="O110" s="33"/>
      <c r="P110" s="33"/>
      <c r="Q110" s="33"/>
      <c r="R110" s="33"/>
      <c r="S110" s="33"/>
      <c r="T110" s="33"/>
      <c r="U110" s="33"/>
      <c r="V110" s="13">
        <f t="shared" si="51"/>
        <v>0</v>
      </c>
    </row>
    <row r="111" spans="1:22" ht="25.5">
      <c r="A111" s="20" t="s">
        <v>86</v>
      </c>
      <c r="B111" s="20">
        <f t="shared" si="48"/>
        <v>987</v>
      </c>
      <c r="C111" s="37">
        <v>11</v>
      </c>
      <c r="D111" s="35" t="s">
        <v>98</v>
      </c>
      <c r="E111" s="36" t="s">
        <v>87</v>
      </c>
      <c r="F111" s="36" t="s">
        <v>3</v>
      </c>
      <c r="G111" s="34">
        <f>G112</f>
        <v>4</v>
      </c>
      <c r="H111" s="34">
        <f t="shared" ref="H111:M111" si="69">H112</f>
        <v>0</v>
      </c>
      <c r="I111" s="34">
        <f t="shared" si="69"/>
        <v>0</v>
      </c>
      <c r="J111" s="34">
        <f t="shared" si="69"/>
        <v>0</v>
      </c>
      <c r="K111" s="34">
        <f t="shared" si="69"/>
        <v>0</v>
      </c>
      <c r="L111" s="34">
        <f t="shared" si="69"/>
        <v>0</v>
      </c>
      <c r="M111" s="34">
        <f t="shared" si="69"/>
        <v>0</v>
      </c>
      <c r="N111" s="33"/>
      <c r="O111" s="33"/>
      <c r="P111" s="33"/>
      <c r="Q111" s="33"/>
      <c r="R111" s="33"/>
      <c r="S111" s="33"/>
      <c r="T111" s="33"/>
      <c r="U111" s="33"/>
      <c r="V111" s="13">
        <f t="shared" si="51"/>
        <v>0</v>
      </c>
    </row>
    <row r="112" spans="1:22" ht="38.25">
      <c r="A112" s="20" t="s">
        <v>17</v>
      </c>
      <c r="B112" s="20">
        <f t="shared" si="48"/>
        <v>987</v>
      </c>
      <c r="C112" s="37">
        <v>11</v>
      </c>
      <c r="D112" s="35" t="s">
        <v>98</v>
      </c>
      <c r="E112" s="36" t="s">
        <v>87</v>
      </c>
      <c r="F112" s="36" t="s">
        <v>18</v>
      </c>
      <c r="G112" s="34">
        <v>4</v>
      </c>
      <c r="H112" s="33"/>
      <c r="I112" s="33"/>
      <c r="J112" s="33"/>
      <c r="K112" s="33"/>
      <c r="L112" s="33"/>
      <c r="M112" s="38">
        <v>0</v>
      </c>
      <c r="N112" s="33"/>
      <c r="O112" s="33"/>
      <c r="P112" s="33"/>
      <c r="Q112" s="33"/>
      <c r="R112" s="33"/>
      <c r="S112" s="33"/>
      <c r="T112" s="33"/>
      <c r="U112" s="33"/>
      <c r="V112" s="13">
        <f t="shared" si="51"/>
        <v>0</v>
      </c>
    </row>
  </sheetData>
  <mergeCells count="11">
    <mergeCell ref="A7:U7"/>
    <mergeCell ref="A8:U8"/>
    <mergeCell ref="A13:U13"/>
    <mergeCell ref="A9:V9"/>
    <mergeCell ref="A10:M10"/>
    <mergeCell ref="A12:V12"/>
    <mergeCell ref="A1:V1"/>
    <mergeCell ref="A2:V2"/>
    <mergeCell ref="A3:V3"/>
    <mergeCell ref="A4:V4"/>
    <mergeCell ref="A6:U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Первакова Р.К.</cp:lastModifiedBy>
  <cp:lastPrinted>2018-05-09T17:42:43Z</cp:lastPrinted>
  <dcterms:created xsi:type="dcterms:W3CDTF">2018-05-06T09:12:54Z</dcterms:created>
  <dcterms:modified xsi:type="dcterms:W3CDTF">2022-10-17T08:46:43Z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