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/>
  <mc:AlternateContent xmlns:mc="http://schemas.openxmlformats.org/markup-compatibility/2006">
    <mc:Choice Requires="x15">
      <x15ac:absPath xmlns:x15ac="http://schemas.microsoft.com/office/spreadsheetml/2010/11/ac" url="D:\Мои документы\2024\Утверждение 2024\ПОЛОМ\"/>
    </mc:Choice>
  </mc:AlternateContent>
  <xr:revisionPtr revIDLastSave="0" documentId="13_ncr:1_{6BA32941-4D3D-4820-A224-7B327E2F3DE4}" xr6:coauthVersionLast="45" xr6:coauthVersionMax="45" xr10:uidLastSave="{00000000-0000-0000-0000-000000000000}"/>
  <bookViews>
    <workbookView xWindow="-120" yWindow="-120" windowWidth="19440" windowHeight="15000" xr2:uid="{00000000-000D-0000-FFFF-FFFF00000000}"/>
  </bookViews>
  <sheets>
    <sheet name="Документ" sheetId="1" r:id="rId1"/>
  </sheets>
  <definedNames>
    <definedName name="_xlnm.Print_Titles" localSheetId="0">Документ!$13:$13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25" i="1" l="1"/>
  <c r="G25" i="1"/>
  <c r="H25" i="1"/>
  <c r="I25" i="1"/>
  <c r="J25" i="1"/>
  <c r="K25" i="1"/>
  <c r="E25" i="1"/>
  <c r="T26" i="1"/>
  <c r="F15" i="1" l="1"/>
  <c r="G15" i="1"/>
  <c r="H15" i="1"/>
  <c r="I15" i="1"/>
  <c r="J15" i="1"/>
  <c r="K17" i="1" l="1"/>
  <c r="E32" i="1"/>
  <c r="F28" i="1"/>
  <c r="G28" i="1"/>
  <c r="H28" i="1"/>
  <c r="I28" i="1"/>
  <c r="J28" i="1"/>
  <c r="K28" i="1"/>
  <c r="E28" i="1"/>
  <c r="T29" i="1"/>
  <c r="T28" i="1" l="1"/>
  <c r="T31" i="1"/>
  <c r="F30" i="1"/>
  <c r="G30" i="1"/>
  <c r="H30" i="1"/>
  <c r="I30" i="1"/>
  <c r="J30" i="1"/>
  <c r="K30" i="1"/>
  <c r="E30" i="1"/>
  <c r="T30" i="1" l="1"/>
  <c r="K21" i="1"/>
  <c r="E21" i="1"/>
  <c r="K23" i="1"/>
  <c r="E23" i="1"/>
  <c r="E17" i="1"/>
  <c r="B17" i="1" l="1"/>
  <c r="B18" i="1" s="1"/>
  <c r="B19" i="1" s="1"/>
  <c r="B20" i="1" l="1"/>
  <c r="F18" i="1"/>
  <c r="G18" i="1"/>
  <c r="H18" i="1"/>
  <c r="I18" i="1"/>
  <c r="J18" i="1"/>
  <c r="F33" i="1"/>
  <c r="F32" i="1" s="1"/>
  <c r="G33" i="1"/>
  <c r="G32" i="1" s="1"/>
  <c r="H33" i="1"/>
  <c r="H32" i="1" s="1"/>
  <c r="I33" i="1"/>
  <c r="I32" i="1" s="1"/>
  <c r="J33" i="1"/>
  <c r="J32" i="1" s="1"/>
  <c r="F27" i="1"/>
  <c r="G27" i="1"/>
  <c r="H27" i="1"/>
  <c r="I27" i="1"/>
  <c r="J27" i="1"/>
  <c r="F24" i="1"/>
  <c r="F23" i="1" s="1"/>
  <c r="G24" i="1"/>
  <c r="G23" i="1" s="1"/>
  <c r="H24" i="1"/>
  <c r="H23" i="1" s="1"/>
  <c r="I24" i="1"/>
  <c r="I23" i="1" s="1"/>
  <c r="J24" i="1"/>
  <c r="J23" i="1" s="1"/>
  <c r="F22" i="1"/>
  <c r="F21" i="1" s="1"/>
  <c r="G22" i="1"/>
  <c r="G21" i="1" s="1"/>
  <c r="H22" i="1"/>
  <c r="H21" i="1" s="1"/>
  <c r="I22" i="1"/>
  <c r="I21" i="1" s="1"/>
  <c r="J22" i="1"/>
  <c r="J21" i="1" s="1"/>
  <c r="B21" i="1" l="1"/>
  <c r="B22" i="1" s="1"/>
  <c r="B23" i="1" s="1"/>
  <c r="B24" i="1" s="1"/>
  <c r="B25" i="1" s="1"/>
  <c r="B27" i="1" s="1"/>
  <c r="B32" i="1" s="1"/>
  <c r="G19" i="1"/>
  <c r="G20" i="1"/>
  <c r="J20" i="1"/>
  <c r="F20" i="1"/>
  <c r="I19" i="1"/>
  <c r="I17" i="1" s="1"/>
  <c r="F19" i="1"/>
  <c r="J19" i="1"/>
  <c r="I20" i="1"/>
  <c r="H19" i="1"/>
  <c r="H20" i="1"/>
  <c r="J17" i="1" l="1"/>
  <c r="G17" i="1"/>
  <c r="F17" i="1"/>
  <c r="H17" i="1"/>
  <c r="T18" i="1"/>
  <c r="E15" i="1"/>
  <c r="T20" i="1"/>
  <c r="T21" i="1"/>
  <c r="T22" i="1"/>
  <c r="E16" i="1" l="1"/>
  <c r="K32" i="1"/>
  <c r="T33" i="1"/>
  <c r="T24" i="1"/>
  <c r="T23" i="1"/>
  <c r="T32" i="1" l="1"/>
  <c r="K15" i="1"/>
  <c r="T27" i="1"/>
  <c r="T19" i="1"/>
  <c r="T25" i="1" l="1"/>
  <c r="T17" i="1"/>
  <c r="T15" i="1" l="1"/>
  <c r="K16" i="1"/>
  <c r="T16" i="1" s="1"/>
</calcChain>
</file>

<file path=xl/sharedStrings.xml><?xml version="1.0" encoding="utf-8"?>
<sst xmlns="http://schemas.openxmlformats.org/spreadsheetml/2006/main" count="86" uniqueCount="47">
  <si>
    <t/>
  </si>
  <si>
    <t>000</t>
  </si>
  <si>
    <t xml:space="preserve">    ОБЩЕГОСУДАРСТВЕННЫЕ ВОПРОСЫ</t>
  </si>
  <si>
    <t xml:space="preserve">      Функционирование высшего должностного лица субъекта Российской Федерации и муниципального образования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</si>
  <si>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</si>
  <si>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      Другие общегосударственные вопросы</t>
  </si>
  <si>
    <t xml:space="preserve">    НАЦИОНАЛЬНАЯ ОБОРОНА</t>
  </si>
  <si>
    <t xml:space="preserve">      Мобилизационная и вневойсковая подготовка</t>
  </si>
  <si>
    <t xml:space="preserve">    НАЦИОНАЛЬНАЯ ЭКОНОМИКА</t>
  </si>
  <si>
    <t xml:space="preserve">      Дорожное хозяйство (дорожные фонды)</t>
  </si>
  <si>
    <t xml:space="preserve">    ЖИЛИЩНО-КОММУНАЛЬНОЕ ХОЗЯЙСТВО</t>
  </si>
  <si>
    <t xml:space="preserve">      Благоустройство</t>
  </si>
  <si>
    <t xml:space="preserve">    СОЦИАЛЬНАЯ ПОЛИТИКА</t>
  </si>
  <si>
    <t xml:space="preserve">      Пенсионное обеспечение</t>
  </si>
  <si>
    <t>% исполнения</t>
  </si>
  <si>
    <t>Наименование расходов</t>
  </si>
  <si>
    <t xml:space="preserve">Белохолуницкого района Кировской области </t>
  </si>
  <si>
    <t>РЗ</t>
  </si>
  <si>
    <t>ПРз</t>
  </si>
  <si>
    <t>00</t>
  </si>
  <si>
    <t>01</t>
  </si>
  <si>
    <t>02</t>
  </si>
  <si>
    <t>04</t>
  </si>
  <si>
    <t>03</t>
  </si>
  <si>
    <t>09</t>
  </si>
  <si>
    <t>05</t>
  </si>
  <si>
    <t>10</t>
  </si>
  <si>
    <t xml:space="preserve">Всего расходов:   </t>
  </si>
  <si>
    <t xml:space="preserve">ВЕДОМСТВЕННАЯ СТРУКТУРА </t>
  </si>
  <si>
    <t xml:space="preserve">расходов бюджета </t>
  </si>
  <si>
    <t xml:space="preserve"> бюджета муниципального образования Поломское сельское поселение</t>
  </si>
  <si>
    <t xml:space="preserve">КОД ГЛАВНОГО РАСПОРЯДИТЕЛЯ </t>
  </si>
  <si>
    <t>администрация Поломского сельского поселения Белохолуницкого района Кировской области</t>
  </si>
  <si>
    <t>Приложение 3</t>
  </si>
  <si>
    <t>(тыс.руб.)</t>
  </si>
  <si>
    <t>07</t>
  </si>
  <si>
    <t xml:space="preserve">    ОБРАЗОВАНИЕ</t>
  </si>
  <si>
    <t xml:space="preserve">      Профессиональная подготовка, переподготовка и повышение квалификации</t>
  </si>
  <si>
    <t>Охрана окружающей среды</t>
  </si>
  <si>
    <t>Другие вопросы в области охраны окружающей среды</t>
  </si>
  <si>
    <t>06</t>
  </si>
  <si>
    <t>Утверждено на 2024 год</t>
  </si>
  <si>
    <t>к решению Поломской сельской Думы</t>
  </si>
  <si>
    <t xml:space="preserve">от 00.00.2025 № </t>
  </si>
  <si>
    <t>за 2024 год</t>
  </si>
  <si>
    <t>Фактические расходы за 2024 год</t>
  </si>
  <si>
    <t>ЖИЛИЩНОЕ ХОЗЯЙСТВО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</si>
</sst>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name val="Calibri"/>
      <family val="2"/>
      <scheme val="minor"/>
    </font>
    <font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sz val="10"/>
      <color rgb="FF000000"/>
      <name val="Arial"/>
      <family val="2"/>
    </font>
    <font>
      <sz val="10"/>
      <color rgb="FF000000"/>
      <name val="Arial Cyr"/>
      <family val="2"/>
    </font>
    <font>
      <b/>
      <sz val="10"/>
      <color rgb="FF000000"/>
      <name val="Arial Cyr"/>
      <family val="2"/>
    </font>
    <font>
      <b/>
      <sz val="12"/>
      <color rgb="FF000000"/>
      <name val="Arial Cyr"/>
      <family val="2"/>
    </font>
    <font>
      <sz val="12"/>
      <color rgb="FF000000"/>
      <name val="Arial Cyr"/>
      <family val="2"/>
    </font>
    <font>
      <b/>
      <sz val="10"/>
      <color rgb="FF000000"/>
      <name val="Arial Cyr"/>
      <charset val="204"/>
    </font>
    <font>
      <b/>
      <sz val="10"/>
      <color rgb="FF000000"/>
      <name val="Times New Roman"/>
      <family val="1"/>
      <charset val="204"/>
    </font>
    <font>
      <sz val="11"/>
      <color rgb="FF000000"/>
      <name val="Arial Cyr"/>
      <family val="2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99"/>
      </patternFill>
    </fill>
    <fill>
      <patternFill patternType="solid">
        <fgColor rgb="FFCCFFFF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25">
    <xf numFmtId="0" fontId="0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3" fillId="2" borderId="0"/>
    <xf numFmtId="0" fontId="4" fillId="0" borderId="2">
      <alignment horizontal="center" vertical="center" wrapText="1"/>
    </xf>
    <xf numFmtId="0" fontId="4" fillId="0" borderId="0"/>
    <xf numFmtId="0" fontId="2" fillId="0" borderId="0"/>
    <xf numFmtId="0" fontId="3" fillId="0" borderId="0"/>
    <xf numFmtId="0" fontId="4" fillId="0" borderId="0">
      <alignment wrapText="1"/>
    </xf>
    <xf numFmtId="0" fontId="5" fillId="0" borderId="3">
      <alignment horizontal="right"/>
    </xf>
    <xf numFmtId="4" fontId="5" fillId="3" borderId="3">
      <alignment horizontal="right" vertical="top" shrinkToFit="1"/>
    </xf>
    <xf numFmtId="4" fontId="5" fillId="4" borderId="3">
      <alignment horizontal="right" vertical="top" shrinkToFit="1"/>
    </xf>
    <xf numFmtId="0" fontId="6" fillId="0" borderId="0">
      <alignment horizontal="center"/>
    </xf>
    <xf numFmtId="0" fontId="4" fillId="0" borderId="0">
      <alignment horizontal="right"/>
    </xf>
    <xf numFmtId="0" fontId="4" fillId="0" borderId="0">
      <alignment horizontal="left" wrapText="1"/>
    </xf>
    <xf numFmtId="0" fontId="5" fillId="0" borderId="2">
      <alignment vertical="top" wrapText="1"/>
    </xf>
    <xf numFmtId="1" fontId="4" fillId="0" borderId="2">
      <alignment horizontal="left" vertical="top" wrapText="1" indent="2"/>
    </xf>
    <xf numFmtId="1" fontId="4" fillId="0" borderId="2">
      <alignment horizontal="center" vertical="top" shrinkToFit="1"/>
    </xf>
    <xf numFmtId="4" fontId="5" fillId="3" borderId="2">
      <alignment horizontal="right" vertical="top" shrinkToFit="1"/>
    </xf>
    <xf numFmtId="4" fontId="5" fillId="0" borderId="2">
      <alignment horizontal="right" vertical="top" shrinkToFit="1"/>
    </xf>
    <xf numFmtId="4" fontId="4" fillId="0" borderId="2">
      <alignment horizontal="right" vertical="top" shrinkToFit="1"/>
    </xf>
    <xf numFmtId="4" fontId="5" fillId="4" borderId="2">
      <alignment horizontal="right" vertical="top" shrinkToFit="1"/>
    </xf>
  </cellStyleXfs>
  <cellXfs count="37">
    <xf numFmtId="0" fontId="0" fillId="0" borderId="0" xfId="0"/>
    <xf numFmtId="0" fontId="0" fillId="0" borderId="0" xfId="0" applyProtection="1">
      <protection locked="0"/>
    </xf>
    <xf numFmtId="0" fontId="4" fillId="0" borderId="0" xfId="8" applyNumberFormat="1" applyProtection="1"/>
    <xf numFmtId="0" fontId="4" fillId="0" borderId="2" xfId="7" applyNumberFormat="1" applyProtection="1">
      <alignment horizontal="center" vertical="center" wrapText="1"/>
    </xf>
    <xf numFmtId="0" fontId="4" fillId="0" borderId="4" xfId="7" applyNumberFormat="1" applyBorder="1" applyProtection="1">
      <alignment horizontal="center" vertical="center" wrapText="1"/>
    </xf>
    <xf numFmtId="0" fontId="4" fillId="0" borderId="1" xfId="7" applyNumberFormat="1" applyBorder="1" applyProtection="1">
      <alignment horizontal="center" vertical="center" wrapText="1"/>
    </xf>
    <xf numFmtId="0" fontId="4" fillId="0" borderId="1" xfId="8" applyNumberFormat="1" applyBorder="1" applyAlignment="1" applyProtection="1">
      <alignment horizontal="center" vertical="center" wrapText="1"/>
    </xf>
    <xf numFmtId="0" fontId="7" fillId="0" borderId="0" xfId="15" applyNumberFormat="1" applyFont="1" applyAlignment="1" applyProtection="1">
      <alignment horizontal="right"/>
    </xf>
    <xf numFmtId="0" fontId="7" fillId="0" borderId="0" xfId="15" applyFont="1" applyAlignment="1">
      <alignment horizontal="right"/>
    </xf>
    <xf numFmtId="0" fontId="0" fillId="0" borderId="0" xfId="0" applyFont="1" applyAlignment="1">
      <alignment horizontal="right"/>
    </xf>
    <xf numFmtId="0" fontId="7" fillId="0" borderId="0" xfId="15" applyNumberFormat="1" applyFont="1" applyAlignment="1" applyProtection="1">
      <alignment horizontal="center" wrapText="1"/>
    </xf>
    <xf numFmtId="2" fontId="8" fillId="3" borderId="1" xfId="21" applyNumberFormat="1" applyFont="1" applyBorder="1" applyProtection="1">
      <alignment horizontal="right" vertical="top" shrinkToFit="1"/>
    </xf>
    <xf numFmtId="2" fontId="8" fillId="4" borderId="1" xfId="24" applyNumberFormat="1" applyFont="1" applyBorder="1" applyProtection="1">
      <alignment horizontal="right" vertical="top" shrinkToFit="1"/>
    </xf>
    <xf numFmtId="2" fontId="8" fillId="0" borderId="1" xfId="8" applyNumberFormat="1" applyFont="1" applyBorder="1" applyAlignment="1" applyProtection="1">
      <alignment horizontal="center" vertical="top"/>
    </xf>
    <xf numFmtId="2" fontId="8" fillId="3" borderId="1" xfId="21" applyNumberFormat="1" applyFont="1" applyBorder="1" applyAlignment="1" applyProtection="1">
      <alignment horizontal="center" vertical="top" shrinkToFit="1"/>
    </xf>
    <xf numFmtId="2" fontId="8" fillId="4" borderId="1" xfId="24" applyNumberFormat="1" applyFont="1" applyBorder="1" applyAlignment="1" applyProtection="1">
      <alignment horizontal="center" vertical="top" shrinkToFit="1"/>
    </xf>
    <xf numFmtId="0" fontId="9" fillId="0" borderId="1" xfId="19" applyNumberFormat="1" applyFont="1" applyBorder="1" applyAlignment="1" applyProtection="1">
      <alignment vertical="top" wrapText="1" shrinkToFit="1"/>
    </xf>
    <xf numFmtId="0" fontId="4" fillId="0" borderId="1" xfId="17" applyNumberFormat="1" applyBorder="1" applyAlignment="1" applyProtection="1">
      <alignment vertical="top" wrapText="1"/>
    </xf>
    <xf numFmtId="0" fontId="4" fillId="0" borderId="5" xfId="7" applyNumberFormat="1" applyBorder="1" applyProtection="1">
      <alignment horizontal="center" vertical="center" wrapText="1"/>
    </xf>
    <xf numFmtId="49" fontId="5" fillId="0" borderId="1" xfId="20" applyNumberFormat="1" applyFont="1" applyBorder="1" applyAlignment="1" applyProtection="1">
      <alignment horizontal="center" vertical="top" shrinkToFit="1"/>
    </xf>
    <xf numFmtId="49" fontId="8" fillId="0" borderId="1" xfId="20" applyNumberFormat="1" applyFont="1" applyBorder="1" applyAlignment="1" applyProtection="1">
      <alignment horizontal="center" vertical="center" shrinkToFit="1"/>
    </xf>
    <xf numFmtId="4" fontId="5" fillId="3" borderId="1" xfId="21" applyNumberFormat="1" applyFont="1" applyBorder="1" applyAlignment="1" applyProtection="1">
      <alignment horizontal="right" vertical="center" shrinkToFit="1"/>
    </xf>
    <xf numFmtId="4" fontId="5" fillId="3" borderId="2" xfId="21" applyNumberFormat="1" applyProtection="1">
      <alignment horizontal="right" vertical="top" shrinkToFit="1"/>
    </xf>
    <xf numFmtId="49" fontId="4" fillId="0" borderId="2" xfId="19" applyNumberFormat="1" applyAlignment="1" applyProtection="1">
      <alignment horizontal="center" vertical="top" shrinkToFit="1"/>
    </xf>
    <xf numFmtId="1" fontId="4" fillId="0" borderId="2" xfId="19" applyNumberFormat="1" applyAlignment="1" applyProtection="1">
      <alignment horizontal="center" vertical="top" shrinkToFit="1"/>
    </xf>
    <xf numFmtId="0" fontId="7" fillId="0" borderId="0" xfId="15" applyNumberFormat="1" applyFont="1" applyAlignment="1" applyProtection="1">
      <alignment horizontal="center" wrapText="1"/>
    </xf>
    <xf numFmtId="49" fontId="8" fillId="0" borderId="0" xfId="20" applyNumberFormat="1" applyFont="1" applyBorder="1" applyAlignment="1" applyProtection="1">
      <alignment horizontal="center" vertical="center" shrinkToFit="1"/>
    </xf>
    <xf numFmtId="4" fontId="5" fillId="3" borderId="0" xfId="21" applyNumberFormat="1" applyFont="1" applyBorder="1" applyAlignment="1" applyProtection="1">
      <alignment horizontal="right" vertical="center" shrinkToFit="1"/>
    </xf>
    <xf numFmtId="49" fontId="9" fillId="0" borderId="1" xfId="19" applyNumberFormat="1" applyFont="1" applyBorder="1" applyAlignment="1" applyProtection="1">
      <alignment horizontal="right" vertical="top" wrapText="1" shrinkToFit="1"/>
    </xf>
    <xf numFmtId="0" fontId="10" fillId="0" borderId="0" xfId="15" applyNumberFormat="1" applyFont="1" applyAlignment="1" applyProtection="1">
      <alignment horizontal="center" wrapText="1"/>
    </xf>
    <xf numFmtId="0" fontId="4" fillId="0" borderId="1" xfId="17" applyBorder="1" applyAlignment="1">
      <alignment vertical="top" wrapText="1"/>
    </xf>
    <xf numFmtId="0" fontId="4" fillId="0" borderId="0" xfId="17" applyNumberFormat="1" applyBorder="1" applyAlignment="1" applyProtection="1">
      <alignment vertical="top" wrapText="1"/>
    </xf>
    <xf numFmtId="0" fontId="7" fillId="0" borderId="0" xfId="15" applyNumberFormat="1" applyFont="1" applyAlignment="1" applyProtection="1">
      <alignment horizontal="center" wrapText="1"/>
    </xf>
    <xf numFmtId="0" fontId="4" fillId="0" borderId="0" xfId="11" applyNumberFormat="1" applyFont="1" applyAlignment="1" applyProtection="1">
      <alignment horizontal="right" wrapText="1"/>
    </xf>
    <xf numFmtId="0" fontId="4" fillId="0" borderId="0" xfId="15" applyNumberFormat="1" applyFont="1" applyAlignment="1" applyProtection="1">
      <alignment horizontal="right"/>
    </xf>
    <xf numFmtId="0" fontId="7" fillId="0" borderId="0" xfId="15" applyNumberFormat="1" applyFont="1" applyAlignment="1" applyProtection="1">
      <alignment horizontal="center"/>
    </xf>
    <xf numFmtId="0" fontId="4" fillId="0" borderId="0" xfId="16" applyNumberFormat="1" applyProtection="1">
      <alignment horizontal="right"/>
    </xf>
  </cellXfs>
  <cellStyles count="25">
    <cellStyle name="br" xfId="1" xr:uid="{00000000-0005-0000-0000-000000000000}"/>
    <cellStyle name="col" xfId="2" xr:uid="{00000000-0005-0000-0000-000001000000}"/>
    <cellStyle name="style0" xfId="3" xr:uid="{00000000-0005-0000-0000-000002000000}"/>
    <cellStyle name="td" xfId="4" xr:uid="{00000000-0005-0000-0000-000003000000}"/>
    <cellStyle name="tr" xfId="5" xr:uid="{00000000-0005-0000-0000-000004000000}"/>
    <cellStyle name="xl21" xfId="6" xr:uid="{00000000-0005-0000-0000-000005000000}"/>
    <cellStyle name="xl22" xfId="7" xr:uid="{00000000-0005-0000-0000-000006000000}"/>
    <cellStyle name="xl23" xfId="8" xr:uid="{00000000-0005-0000-0000-000007000000}"/>
    <cellStyle name="xl24" xfId="9" xr:uid="{00000000-0005-0000-0000-000008000000}"/>
    <cellStyle name="xl25" xfId="10" xr:uid="{00000000-0005-0000-0000-000009000000}"/>
    <cellStyle name="xl26" xfId="11" xr:uid="{00000000-0005-0000-0000-00000A000000}"/>
    <cellStyle name="xl27" xfId="12" xr:uid="{00000000-0005-0000-0000-00000B000000}"/>
    <cellStyle name="xl28" xfId="13" xr:uid="{00000000-0005-0000-0000-00000C000000}"/>
    <cellStyle name="xl29" xfId="14" xr:uid="{00000000-0005-0000-0000-00000D000000}"/>
    <cellStyle name="xl30" xfId="15" xr:uid="{00000000-0005-0000-0000-00000E000000}"/>
    <cellStyle name="xl31" xfId="16" xr:uid="{00000000-0005-0000-0000-00000F000000}"/>
    <cellStyle name="xl32" xfId="17" xr:uid="{00000000-0005-0000-0000-000010000000}"/>
    <cellStyle name="xl33" xfId="18" xr:uid="{00000000-0005-0000-0000-000011000000}"/>
    <cellStyle name="xl34" xfId="19" xr:uid="{00000000-0005-0000-0000-000012000000}"/>
    <cellStyle name="xl35" xfId="20" xr:uid="{00000000-0005-0000-0000-000013000000}"/>
    <cellStyle name="xl36" xfId="21" xr:uid="{00000000-0005-0000-0000-000014000000}"/>
    <cellStyle name="xl37" xfId="22" xr:uid="{00000000-0005-0000-0000-000015000000}"/>
    <cellStyle name="xl38" xfId="23" xr:uid="{00000000-0005-0000-0000-000016000000}"/>
    <cellStyle name="xl39" xfId="24" xr:uid="{00000000-0005-0000-0000-000017000000}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autoPageBreaks="0" fitToPage="1"/>
  </sheetPr>
  <dimension ref="A1:T33"/>
  <sheetViews>
    <sheetView showGridLines="0" tabSelected="1" zoomScaleNormal="100" workbookViewId="0">
      <selection activeCell="A7" sqref="A7:T7"/>
    </sheetView>
  </sheetViews>
  <sheetFormatPr defaultRowHeight="15" outlineLevelRow="7" x14ac:dyDescent="0.25"/>
  <cols>
    <col min="1" max="1" width="51" style="1" customWidth="1"/>
    <col min="2" max="2" width="10.7109375" style="1" customWidth="1"/>
    <col min="3" max="4" width="7.7109375" style="1" customWidth="1"/>
    <col min="5" max="5" width="9.42578125" style="1" customWidth="1"/>
    <col min="6" max="10" width="9.140625" style="1" hidden="1" customWidth="1"/>
    <col min="11" max="11" width="11.7109375" style="1" customWidth="1"/>
    <col min="12" max="19" width="9.140625" style="1" hidden="1" customWidth="1"/>
    <col min="20" max="20" width="9.140625" style="1" customWidth="1"/>
    <col min="21" max="16384" width="9.140625" style="1"/>
  </cols>
  <sheetData>
    <row r="1" spans="1:20" x14ac:dyDescent="0.25">
      <c r="A1" s="33" t="s">
        <v>33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  <c r="P1" s="33"/>
      <c r="Q1" s="33"/>
      <c r="R1" s="33"/>
      <c r="S1" s="33"/>
      <c r="T1" s="33"/>
    </row>
    <row r="2" spans="1:20" ht="15.75" customHeight="1" x14ac:dyDescent="0.25">
      <c r="A2" s="34" t="s">
        <v>42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  <c r="P2" s="34"/>
      <c r="Q2" s="34"/>
      <c r="R2" s="34"/>
      <c r="S2" s="34"/>
      <c r="T2" s="34"/>
    </row>
    <row r="3" spans="1:20" ht="3" customHeight="1" x14ac:dyDescent="0.25">
      <c r="A3" s="34"/>
      <c r="B3" s="34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  <c r="O3" s="34"/>
      <c r="P3" s="34"/>
      <c r="Q3" s="34"/>
      <c r="R3" s="34"/>
      <c r="S3" s="34"/>
      <c r="T3" s="34"/>
    </row>
    <row r="4" spans="1:20" ht="15.75" customHeight="1" x14ac:dyDescent="0.25">
      <c r="A4" s="34" t="s">
        <v>43</v>
      </c>
      <c r="B4" s="34"/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  <c r="P4" s="34"/>
      <c r="Q4" s="34"/>
      <c r="R4" s="34"/>
      <c r="S4" s="34"/>
      <c r="T4" s="34"/>
    </row>
    <row r="5" spans="1:20" ht="15.75" customHeight="1" x14ac:dyDescent="0.25">
      <c r="A5" s="7"/>
      <c r="B5" s="7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9"/>
    </row>
    <row r="6" spans="1:20" ht="15.75" customHeight="1" x14ac:dyDescent="0.25">
      <c r="A6" s="35" t="s">
        <v>28</v>
      </c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35"/>
      <c r="O6" s="35"/>
      <c r="P6" s="35"/>
      <c r="Q6" s="35"/>
      <c r="R6" s="35"/>
      <c r="S6" s="35"/>
      <c r="T6" s="35"/>
    </row>
    <row r="7" spans="1:20" ht="18" customHeight="1" x14ac:dyDescent="0.25">
      <c r="A7" s="32" t="s">
        <v>29</v>
      </c>
      <c r="B7" s="32"/>
      <c r="C7" s="32"/>
      <c r="D7" s="32"/>
      <c r="E7" s="32"/>
      <c r="F7" s="32"/>
      <c r="G7" s="32"/>
      <c r="H7" s="32"/>
      <c r="I7" s="32"/>
      <c r="J7" s="32"/>
      <c r="K7" s="32"/>
      <c r="L7" s="32"/>
      <c r="M7" s="32"/>
      <c r="N7" s="32"/>
      <c r="O7" s="32"/>
      <c r="P7" s="32"/>
      <c r="Q7" s="32"/>
      <c r="R7" s="32"/>
      <c r="S7" s="32"/>
      <c r="T7" s="32"/>
    </row>
    <row r="8" spans="1:20" ht="15.75" customHeight="1" x14ac:dyDescent="0.25">
      <c r="A8" s="32" t="s">
        <v>30</v>
      </c>
      <c r="B8" s="32"/>
      <c r="C8" s="32"/>
      <c r="D8" s="32"/>
      <c r="E8" s="32"/>
      <c r="F8" s="32"/>
      <c r="G8" s="32"/>
      <c r="H8" s="32"/>
      <c r="I8" s="32"/>
      <c r="J8" s="32"/>
      <c r="K8" s="32"/>
      <c r="L8" s="32"/>
      <c r="M8" s="32"/>
      <c r="N8" s="32"/>
      <c r="O8" s="32"/>
      <c r="P8" s="32"/>
      <c r="Q8" s="32"/>
      <c r="R8" s="32"/>
      <c r="S8" s="32"/>
      <c r="T8" s="32"/>
    </row>
    <row r="9" spans="1:20" ht="15.75" customHeight="1" x14ac:dyDescent="0.25">
      <c r="A9" s="32" t="s">
        <v>16</v>
      </c>
      <c r="B9" s="32"/>
      <c r="C9" s="32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</row>
    <row r="10" spans="1:20" ht="15.75" customHeight="1" x14ac:dyDescent="0.25">
      <c r="A10" s="32" t="s">
        <v>44</v>
      </c>
      <c r="B10" s="32"/>
      <c r="C10" s="32"/>
      <c r="D10" s="32"/>
      <c r="E10" s="32"/>
      <c r="F10" s="32"/>
      <c r="G10" s="32"/>
      <c r="H10" s="32"/>
      <c r="I10" s="32"/>
      <c r="J10" s="32"/>
      <c r="K10" s="32"/>
      <c r="L10" s="10"/>
      <c r="M10" s="10"/>
      <c r="N10" s="10"/>
      <c r="O10" s="10"/>
      <c r="P10" s="10"/>
      <c r="Q10" s="10"/>
      <c r="R10" s="10"/>
      <c r="S10" s="10"/>
      <c r="T10" s="10"/>
    </row>
    <row r="11" spans="1:20" ht="15" customHeight="1" x14ac:dyDescent="0.25">
      <c r="A11" s="10"/>
      <c r="B11" s="25"/>
      <c r="C11" s="10"/>
      <c r="D11" s="10"/>
      <c r="E11" s="10"/>
      <c r="F11" s="10"/>
      <c r="G11" s="10"/>
      <c r="H11" s="10"/>
      <c r="I11" s="10"/>
      <c r="J11" s="10"/>
      <c r="K11" s="10" t="s">
        <v>34</v>
      </c>
      <c r="L11" s="10"/>
      <c r="M11" s="10"/>
      <c r="N11" s="10"/>
      <c r="O11" s="10"/>
      <c r="P11" s="10"/>
      <c r="Q11" s="10"/>
      <c r="R11" s="10"/>
      <c r="S11" s="10"/>
      <c r="T11" s="29"/>
    </row>
    <row r="12" spans="1:20" ht="16.5" hidden="1" customHeight="1" x14ac:dyDescent="0.25">
      <c r="A12" s="35"/>
      <c r="B12" s="35"/>
      <c r="C12" s="35"/>
      <c r="D12" s="35"/>
      <c r="E12" s="35"/>
      <c r="F12" s="35"/>
      <c r="G12" s="35"/>
      <c r="H12" s="35"/>
      <c r="I12" s="35"/>
      <c r="J12" s="35"/>
      <c r="K12" s="35"/>
      <c r="L12" s="35"/>
      <c r="M12" s="35"/>
      <c r="N12" s="35"/>
      <c r="O12" s="35"/>
      <c r="P12" s="35"/>
      <c r="Q12" s="35"/>
      <c r="R12" s="35"/>
      <c r="S12" s="35"/>
      <c r="T12" s="35"/>
    </row>
    <row r="13" spans="1:20" ht="5.25" customHeight="1" x14ac:dyDescent="0.25">
      <c r="A13" s="36"/>
      <c r="B13" s="36"/>
      <c r="C13" s="36"/>
      <c r="D13" s="36"/>
      <c r="E13" s="36"/>
      <c r="F13" s="36"/>
      <c r="G13" s="36"/>
      <c r="H13" s="36"/>
      <c r="I13" s="36"/>
      <c r="J13" s="36"/>
      <c r="K13" s="36"/>
      <c r="L13" s="36"/>
      <c r="M13" s="36"/>
      <c r="N13" s="36"/>
      <c r="O13" s="36"/>
      <c r="P13" s="36"/>
      <c r="Q13" s="36"/>
      <c r="R13" s="36"/>
      <c r="S13" s="36"/>
      <c r="T13" s="2"/>
    </row>
    <row r="14" spans="1:20" ht="75" customHeight="1" x14ac:dyDescent="0.25">
      <c r="A14" s="18" t="s">
        <v>15</v>
      </c>
      <c r="B14" s="18" t="s">
        <v>31</v>
      </c>
      <c r="C14" s="3" t="s">
        <v>17</v>
      </c>
      <c r="D14" s="3" t="s">
        <v>18</v>
      </c>
      <c r="E14" s="3" t="s">
        <v>41</v>
      </c>
      <c r="F14" s="3" t="s">
        <v>0</v>
      </c>
      <c r="G14" s="3" t="s">
        <v>0</v>
      </c>
      <c r="H14" s="3" t="s">
        <v>0</v>
      </c>
      <c r="I14" s="3" t="s">
        <v>0</v>
      </c>
      <c r="J14" s="4" t="s">
        <v>0</v>
      </c>
      <c r="K14" s="5" t="s">
        <v>45</v>
      </c>
      <c r="L14" s="5" t="s">
        <v>0</v>
      </c>
      <c r="M14" s="5" t="s">
        <v>0</v>
      </c>
      <c r="N14" s="5" t="s">
        <v>0</v>
      </c>
      <c r="O14" s="5" t="s">
        <v>0</v>
      </c>
      <c r="P14" s="5" t="s">
        <v>0</v>
      </c>
      <c r="Q14" s="5" t="s">
        <v>0</v>
      </c>
      <c r="R14" s="5" t="s">
        <v>0</v>
      </c>
      <c r="S14" s="5" t="s">
        <v>0</v>
      </c>
      <c r="T14" s="6" t="s">
        <v>14</v>
      </c>
    </row>
    <row r="15" spans="1:20" ht="15" customHeight="1" outlineLevel="1" x14ac:dyDescent="0.25">
      <c r="A15" s="16" t="s">
        <v>27</v>
      </c>
      <c r="B15" s="28" t="s">
        <v>1</v>
      </c>
      <c r="C15" s="19" t="s">
        <v>19</v>
      </c>
      <c r="D15" s="20" t="s">
        <v>19</v>
      </c>
      <c r="E15" s="21">
        <f>E17+E21+E25+E32+E23+E30+E28</f>
        <v>8685.82</v>
      </c>
      <c r="F15" s="21" t="e">
        <f t="shared" ref="F15:J15" si="0">F17+F21+F25+F32+F23+F30+F28</f>
        <v>#REF!</v>
      </c>
      <c r="G15" s="21" t="e">
        <f t="shared" si="0"/>
        <v>#REF!</v>
      </c>
      <c r="H15" s="21" t="e">
        <f t="shared" si="0"/>
        <v>#REF!</v>
      </c>
      <c r="I15" s="21" t="e">
        <f t="shared" si="0"/>
        <v>#REF!</v>
      </c>
      <c r="J15" s="21" t="e">
        <f t="shared" si="0"/>
        <v>#REF!</v>
      </c>
      <c r="K15" s="21">
        <f>K17+K21+K25+K32+K23+K30+K28</f>
        <v>8288.5399999999991</v>
      </c>
      <c r="L15" s="12"/>
      <c r="M15" s="12"/>
      <c r="N15" s="12"/>
      <c r="O15" s="12"/>
      <c r="P15" s="12"/>
      <c r="Q15" s="12"/>
      <c r="R15" s="11"/>
      <c r="S15" s="11"/>
      <c r="T15" s="13">
        <f>K15/E15*100</f>
        <v>95.426108300655542</v>
      </c>
    </row>
    <row r="16" spans="1:20" ht="15" customHeight="1" outlineLevel="1" x14ac:dyDescent="0.25">
      <c r="A16" s="16" t="s">
        <v>32</v>
      </c>
      <c r="B16" s="16">
        <v>987</v>
      </c>
      <c r="C16" s="19" t="s">
        <v>19</v>
      </c>
      <c r="D16" s="26" t="s">
        <v>19</v>
      </c>
      <c r="E16" s="27">
        <f>E15</f>
        <v>8685.82</v>
      </c>
      <c r="F16" s="27"/>
      <c r="G16" s="27"/>
      <c r="H16" s="27"/>
      <c r="I16" s="27"/>
      <c r="J16" s="27"/>
      <c r="K16" s="27">
        <f>K15</f>
        <v>8288.5399999999991</v>
      </c>
      <c r="L16" s="12"/>
      <c r="M16" s="12"/>
      <c r="N16" s="12"/>
      <c r="O16" s="12"/>
      <c r="P16" s="12"/>
      <c r="Q16" s="12"/>
      <c r="R16" s="11"/>
      <c r="S16" s="11"/>
      <c r="T16" s="13">
        <f>K16/E16*100</f>
        <v>95.426108300655542</v>
      </c>
    </row>
    <row r="17" spans="1:20" outlineLevel="2" x14ac:dyDescent="0.25">
      <c r="A17" s="17" t="s">
        <v>2</v>
      </c>
      <c r="B17" s="16">
        <f t="shared" ref="B17:B25" si="1">B16</f>
        <v>987</v>
      </c>
      <c r="C17" s="19" t="s">
        <v>20</v>
      </c>
      <c r="D17" s="23" t="s">
        <v>19</v>
      </c>
      <c r="E17" s="22">
        <f>E18+E19+E20</f>
        <v>3101.2200000000003</v>
      </c>
      <c r="F17" s="22" t="e">
        <f t="shared" ref="F17:J17" si="2">F18+F19+F20</f>
        <v>#REF!</v>
      </c>
      <c r="G17" s="22" t="e">
        <f t="shared" si="2"/>
        <v>#REF!</v>
      </c>
      <c r="H17" s="22" t="e">
        <f t="shared" si="2"/>
        <v>#REF!</v>
      </c>
      <c r="I17" s="22" t="e">
        <f t="shared" si="2"/>
        <v>#REF!</v>
      </c>
      <c r="J17" s="22" t="e">
        <f t="shared" si="2"/>
        <v>#REF!</v>
      </c>
      <c r="K17" s="22">
        <f>K18+K19+K20</f>
        <v>2961.82</v>
      </c>
      <c r="L17" s="15"/>
      <c r="M17" s="15"/>
      <c r="N17" s="15"/>
      <c r="O17" s="15"/>
      <c r="P17" s="15"/>
      <c r="Q17" s="15"/>
      <c r="R17" s="14"/>
      <c r="S17" s="14"/>
      <c r="T17" s="13">
        <f t="shared" ref="T17:T31" si="3">K17/E17*100</f>
        <v>95.504994808494715</v>
      </c>
    </row>
    <row r="18" spans="1:20" ht="38.25" outlineLevel="3" x14ac:dyDescent="0.25">
      <c r="A18" s="17" t="s">
        <v>3</v>
      </c>
      <c r="B18" s="16">
        <f t="shared" si="1"/>
        <v>987</v>
      </c>
      <c r="C18" s="19" t="s">
        <v>20</v>
      </c>
      <c r="D18" s="23" t="s">
        <v>21</v>
      </c>
      <c r="E18" s="22">
        <v>874.2</v>
      </c>
      <c r="F18" s="22" t="e">
        <f>#REF!</f>
        <v>#REF!</v>
      </c>
      <c r="G18" s="22" t="e">
        <f>#REF!</f>
        <v>#REF!</v>
      </c>
      <c r="H18" s="22" t="e">
        <f>#REF!</f>
        <v>#REF!</v>
      </c>
      <c r="I18" s="22" t="e">
        <f>#REF!</f>
        <v>#REF!</v>
      </c>
      <c r="J18" s="22" t="e">
        <f>#REF!</f>
        <v>#REF!</v>
      </c>
      <c r="K18" s="22">
        <v>867.79</v>
      </c>
      <c r="L18" s="15"/>
      <c r="M18" s="15"/>
      <c r="N18" s="15"/>
      <c r="O18" s="15"/>
      <c r="P18" s="15"/>
      <c r="Q18" s="15"/>
      <c r="R18" s="14"/>
      <c r="S18" s="14"/>
      <c r="T18" s="13">
        <f t="shared" si="3"/>
        <v>99.266758178906429</v>
      </c>
    </row>
    <row r="19" spans="1:20" ht="51" outlineLevel="3" x14ac:dyDescent="0.25">
      <c r="A19" s="17" t="s">
        <v>4</v>
      </c>
      <c r="B19" s="16">
        <f t="shared" si="1"/>
        <v>987</v>
      </c>
      <c r="C19" s="19" t="s">
        <v>20</v>
      </c>
      <c r="D19" s="23" t="s">
        <v>22</v>
      </c>
      <c r="E19" s="22">
        <v>1445.27</v>
      </c>
      <c r="F19" s="22" t="e">
        <f>#REF!</f>
        <v>#REF!</v>
      </c>
      <c r="G19" s="22" t="e">
        <f>#REF!</f>
        <v>#REF!</v>
      </c>
      <c r="H19" s="22" t="e">
        <f>#REF!</f>
        <v>#REF!</v>
      </c>
      <c r="I19" s="22" t="e">
        <f>#REF!</f>
        <v>#REF!</v>
      </c>
      <c r="J19" s="22" t="e">
        <f>#REF!</f>
        <v>#REF!</v>
      </c>
      <c r="K19" s="22">
        <v>1359.17</v>
      </c>
      <c r="L19" s="15"/>
      <c r="M19" s="15"/>
      <c r="N19" s="15"/>
      <c r="O19" s="15"/>
      <c r="P19" s="15"/>
      <c r="Q19" s="15"/>
      <c r="R19" s="14"/>
      <c r="S19" s="14"/>
      <c r="T19" s="13">
        <f t="shared" si="3"/>
        <v>94.04263563209642</v>
      </c>
    </row>
    <row r="20" spans="1:20" outlineLevel="7" x14ac:dyDescent="0.25">
      <c r="A20" s="17" t="s">
        <v>5</v>
      </c>
      <c r="B20" s="16">
        <f>B19</f>
        <v>987</v>
      </c>
      <c r="C20" s="19" t="s">
        <v>20</v>
      </c>
      <c r="D20" s="24">
        <v>13</v>
      </c>
      <c r="E20" s="22">
        <v>781.75</v>
      </c>
      <c r="F20" s="22" t="e">
        <f>#REF!+#REF!</f>
        <v>#REF!</v>
      </c>
      <c r="G20" s="22" t="e">
        <f>#REF!+#REF!</f>
        <v>#REF!</v>
      </c>
      <c r="H20" s="22" t="e">
        <f>#REF!+#REF!</f>
        <v>#REF!</v>
      </c>
      <c r="I20" s="22" t="e">
        <f>#REF!+#REF!</f>
        <v>#REF!</v>
      </c>
      <c r="J20" s="22" t="e">
        <f>#REF!+#REF!</f>
        <v>#REF!</v>
      </c>
      <c r="K20" s="22">
        <v>734.86</v>
      </c>
      <c r="L20" s="15"/>
      <c r="M20" s="15"/>
      <c r="N20" s="15"/>
      <c r="O20" s="15"/>
      <c r="P20" s="15"/>
      <c r="Q20" s="15"/>
      <c r="R20" s="14"/>
      <c r="S20" s="14"/>
      <c r="T20" s="13">
        <f t="shared" si="3"/>
        <v>94.001918771985927</v>
      </c>
    </row>
    <row r="21" spans="1:20" outlineLevel="6" x14ac:dyDescent="0.25">
      <c r="A21" s="17" t="s">
        <v>6</v>
      </c>
      <c r="B21" s="16">
        <f t="shared" si="1"/>
        <v>987</v>
      </c>
      <c r="C21" s="19" t="s">
        <v>21</v>
      </c>
      <c r="D21" s="23" t="s">
        <v>19</v>
      </c>
      <c r="E21" s="22">
        <f>E22</f>
        <v>156.19999999999999</v>
      </c>
      <c r="F21" s="22" t="e">
        <f t="shared" ref="F21:J21" si="4">F22</f>
        <v>#REF!</v>
      </c>
      <c r="G21" s="22" t="e">
        <f t="shared" si="4"/>
        <v>#REF!</v>
      </c>
      <c r="H21" s="22" t="e">
        <f t="shared" si="4"/>
        <v>#REF!</v>
      </c>
      <c r="I21" s="22" t="e">
        <f t="shared" si="4"/>
        <v>#REF!</v>
      </c>
      <c r="J21" s="22" t="e">
        <f t="shared" si="4"/>
        <v>#REF!</v>
      </c>
      <c r="K21" s="22">
        <f>K22</f>
        <v>156.19999999999999</v>
      </c>
      <c r="L21" s="15"/>
      <c r="M21" s="15"/>
      <c r="N21" s="15"/>
      <c r="O21" s="15"/>
      <c r="P21" s="15"/>
      <c r="Q21" s="15"/>
      <c r="R21" s="14"/>
      <c r="S21" s="14"/>
      <c r="T21" s="13">
        <f t="shared" si="3"/>
        <v>100</v>
      </c>
    </row>
    <row r="22" spans="1:20" outlineLevel="7" x14ac:dyDescent="0.25">
      <c r="A22" s="17" t="s">
        <v>7</v>
      </c>
      <c r="B22" s="16">
        <f t="shared" si="1"/>
        <v>987</v>
      </c>
      <c r="C22" s="19" t="s">
        <v>21</v>
      </c>
      <c r="D22" s="23" t="s">
        <v>23</v>
      </c>
      <c r="E22" s="22">
        <v>156.19999999999999</v>
      </c>
      <c r="F22" s="22" t="e">
        <f>#REF!</f>
        <v>#REF!</v>
      </c>
      <c r="G22" s="22" t="e">
        <f>#REF!</f>
        <v>#REF!</v>
      </c>
      <c r="H22" s="22" t="e">
        <f>#REF!</f>
        <v>#REF!</v>
      </c>
      <c r="I22" s="22" t="e">
        <f>#REF!</f>
        <v>#REF!</v>
      </c>
      <c r="J22" s="22" t="e">
        <f>#REF!</f>
        <v>#REF!</v>
      </c>
      <c r="K22" s="22">
        <v>156.19999999999999</v>
      </c>
      <c r="L22" s="15"/>
      <c r="M22" s="15"/>
      <c r="N22" s="15"/>
      <c r="O22" s="15"/>
      <c r="P22" s="15"/>
      <c r="Q22" s="15"/>
      <c r="R22" s="14"/>
      <c r="S22" s="14"/>
      <c r="T22" s="13">
        <f t="shared" si="3"/>
        <v>100</v>
      </c>
    </row>
    <row r="23" spans="1:20" outlineLevel="3" x14ac:dyDescent="0.25">
      <c r="A23" s="17" t="s">
        <v>8</v>
      </c>
      <c r="B23" s="16">
        <f>B22</f>
        <v>987</v>
      </c>
      <c r="C23" s="19" t="s">
        <v>22</v>
      </c>
      <c r="D23" s="23" t="s">
        <v>19</v>
      </c>
      <c r="E23" s="22">
        <f>E24</f>
        <v>2816.4</v>
      </c>
      <c r="F23" s="22" t="e">
        <f t="shared" ref="F23:K23" si="5">F24</f>
        <v>#REF!</v>
      </c>
      <c r="G23" s="22" t="e">
        <f t="shared" si="5"/>
        <v>#REF!</v>
      </c>
      <c r="H23" s="22" t="e">
        <f t="shared" si="5"/>
        <v>#REF!</v>
      </c>
      <c r="I23" s="22" t="e">
        <f t="shared" si="5"/>
        <v>#REF!</v>
      </c>
      <c r="J23" s="22" t="e">
        <f t="shared" si="5"/>
        <v>#REF!</v>
      </c>
      <c r="K23" s="22">
        <f t="shared" si="5"/>
        <v>2589.3200000000002</v>
      </c>
      <c r="L23" s="15"/>
      <c r="M23" s="15"/>
      <c r="N23" s="15"/>
      <c r="O23" s="15"/>
      <c r="P23" s="15"/>
      <c r="Q23" s="15"/>
      <c r="R23" s="14"/>
      <c r="S23" s="14"/>
      <c r="T23" s="13">
        <f t="shared" si="3"/>
        <v>91.937224826019033</v>
      </c>
    </row>
    <row r="24" spans="1:20" outlineLevel="7" x14ac:dyDescent="0.25">
      <c r="A24" s="17" t="s">
        <v>9</v>
      </c>
      <c r="B24" s="16">
        <f t="shared" si="1"/>
        <v>987</v>
      </c>
      <c r="C24" s="19" t="s">
        <v>22</v>
      </c>
      <c r="D24" s="23" t="s">
        <v>24</v>
      </c>
      <c r="E24" s="22">
        <v>2816.4</v>
      </c>
      <c r="F24" s="22" t="e">
        <f>#REF!</f>
        <v>#REF!</v>
      </c>
      <c r="G24" s="22" t="e">
        <f>#REF!</f>
        <v>#REF!</v>
      </c>
      <c r="H24" s="22" t="e">
        <f>#REF!</f>
        <v>#REF!</v>
      </c>
      <c r="I24" s="22" t="e">
        <f>#REF!</f>
        <v>#REF!</v>
      </c>
      <c r="J24" s="22" t="e">
        <f>#REF!</f>
        <v>#REF!</v>
      </c>
      <c r="K24" s="22">
        <v>2589.3200000000002</v>
      </c>
      <c r="L24" s="15"/>
      <c r="M24" s="15"/>
      <c r="N24" s="15"/>
      <c r="O24" s="15"/>
      <c r="P24" s="15"/>
      <c r="Q24" s="15"/>
      <c r="R24" s="14"/>
      <c r="S24" s="14"/>
      <c r="T24" s="13">
        <f t="shared" si="3"/>
        <v>91.937224826019033</v>
      </c>
    </row>
    <row r="25" spans="1:20" outlineLevel="3" x14ac:dyDescent="0.25">
      <c r="A25" s="17" t="s">
        <v>10</v>
      </c>
      <c r="B25" s="16">
        <f t="shared" si="1"/>
        <v>987</v>
      </c>
      <c r="C25" s="19" t="s">
        <v>25</v>
      </c>
      <c r="D25" s="23" t="s">
        <v>19</v>
      </c>
      <c r="E25" s="22">
        <f>E27+E26</f>
        <v>1059.3</v>
      </c>
      <c r="F25" s="22" t="e">
        <f t="shared" ref="F25:K25" si="6">F27+F26</f>
        <v>#REF!</v>
      </c>
      <c r="G25" s="22" t="e">
        <f t="shared" si="6"/>
        <v>#REF!</v>
      </c>
      <c r="H25" s="22" t="e">
        <f t="shared" si="6"/>
        <v>#REF!</v>
      </c>
      <c r="I25" s="22" t="e">
        <f t="shared" si="6"/>
        <v>#REF!</v>
      </c>
      <c r="J25" s="22" t="e">
        <f t="shared" si="6"/>
        <v>#REF!</v>
      </c>
      <c r="K25" s="22">
        <f t="shared" si="6"/>
        <v>1034.1799999999998</v>
      </c>
      <c r="L25" s="15"/>
      <c r="M25" s="15"/>
      <c r="N25" s="15"/>
      <c r="O25" s="15"/>
      <c r="P25" s="15"/>
      <c r="Q25" s="15"/>
      <c r="R25" s="14"/>
      <c r="S25" s="14"/>
      <c r="T25" s="13">
        <f t="shared" si="3"/>
        <v>97.628622675351636</v>
      </c>
    </row>
    <row r="26" spans="1:20" outlineLevel="3" x14ac:dyDescent="0.25">
      <c r="A26" s="17" t="s">
        <v>46</v>
      </c>
      <c r="B26" s="16">
        <v>987</v>
      </c>
      <c r="C26" s="19" t="s">
        <v>25</v>
      </c>
      <c r="D26" s="23" t="s">
        <v>20</v>
      </c>
      <c r="E26" s="22">
        <v>333</v>
      </c>
      <c r="F26" s="22">
        <v>333</v>
      </c>
      <c r="G26" s="22">
        <v>333</v>
      </c>
      <c r="H26" s="22">
        <v>333</v>
      </c>
      <c r="I26" s="22">
        <v>333</v>
      </c>
      <c r="J26" s="22">
        <v>333</v>
      </c>
      <c r="K26" s="22">
        <v>333</v>
      </c>
      <c r="L26" s="15"/>
      <c r="M26" s="15"/>
      <c r="N26" s="15"/>
      <c r="O26" s="15"/>
      <c r="P26" s="15"/>
      <c r="Q26" s="15"/>
      <c r="R26" s="14"/>
      <c r="S26" s="14"/>
      <c r="T26" s="13">
        <f t="shared" si="3"/>
        <v>100</v>
      </c>
    </row>
    <row r="27" spans="1:20" outlineLevel="7" x14ac:dyDescent="0.25">
      <c r="A27" s="17" t="s">
        <v>11</v>
      </c>
      <c r="B27" s="16">
        <f>B25</f>
        <v>987</v>
      </c>
      <c r="C27" s="19" t="s">
        <v>25</v>
      </c>
      <c r="D27" s="23" t="s">
        <v>23</v>
      </c>
      <c r="E27" s="22">
        <v>726.3</v>
      </c>
      <c r="F27" s="22" t="e">
        <f>#REF!+#REF!</f>
        <v>#REF!</v>
      </c>
      <c r="G27" s="22" t="e">
        <f>#REF!+#REF!</f>
        <v>#REF!</v>
      </c>
      <c r="H27" s="22" t="e">
        <f>#REF!+#REF!</f>
        <v>#REF!</v>
      </c>
      <c r="I27" s="22" t="e">
        <f>#REF!+#REF!</f>
        <v>#REF!</v>
      </c>
      <c r="J27" s="22" t="e">
        <f>#REF!+#REF!</f>
        <v>#REF!</v>
      </c>
      <c r="K27" s="22">
        <v>701.18</v>
      </c>
      <c r="L27" s="15"/>
      <c r="M27" s="15"/>
      <c r="N27" s="15"/>
      <c r="O27" s="15"/>
      <c r="P27" s="15"/>
      <c r="Q27" s="15"/>
      <c r="R27" s="14"/>
      <c r="S27" s="14"/>
      <c r="T27" s="13">
        <f t="shared" si="3"/>
        <v>96.541374087842485</v>
      </c>
    </row>
    <row r="28" spans="1:20" outlineLevel="7" x14ac:dyDescent="0.25">
      <c r="A28" s="31" t="s">
        <v>38</v>
      </c>
      <c r="B28" s="16">
        <v>987</v>
      </c>
      <c r="C28" s="19" t="s">
        <v>40</v>
      </c>
      <c r="D28" s="23" t="s">
        <v>19</v>
      </c>
      <c r="E28" s="22">
        <f>E29</f>
        <v>1140</v>
      </c>
      <c r="F28" s="22">
        <f t="shared" ref="F28:K28" si="7">F29</f>
        <v>0</v>
      </c>
      <c r="G28" s="22">
        <f t="shared" si="7"/>
        <v>0</v>
      </c>
      <c r="H28" s="22">
        <f t="shared" si="7"/>
        <v>0</v>
      </c>
      <c r="I28" s="22">
        <f t="shared" si="7"/>
        <v>0</v>
      </c>
      <c r="J28" s="22">
        <f t="shared" si="7"/>
        <v>0</v>
      </c>
      <c r="K28" s="22">
        <f t="shared" si="7"/>
        <v>1140</v>
      </c>
      <c r="L28" s="15"/>
      <c r="M28" s="15"/>
      <c r="N28" s="15"/>
      <c r="O28" s="15"/>
      <c r="P28" s="15"/>
      <c r="Q28" s="15"/>
      <c r="R28" s="14"/>
      <c r="S28" s="14"/>
      <c r="T28" s="13">
        <f t="shared" si="3"/>
        <v>100</v>
      </c>
    </row>
    <row r="29" spans="1:20" outlineLevel="7" x14ac:dyDescent="0.25">
      <c r="A29" s="31" t="s">
        <v>39</v>
      </c>
      <c r="B29" s="16">
        <v>987</v>
      </c>
      <c r="C29" s="19" t="s">
        <v>40</v>
      </c>
      <c r="D29" s="23" t="s">
        <v>25</v>
      </c>
      <c r="E29" s="22">
        <v>1140</v>
      </c>
      <c r="F29" s="22"/>
      <c r="G29" s="22"/>
      <c r="H29" s="22"/>
      <c r="I29" s="22"/>
      <c r="J29" s="22"/>
      <c r="K29" s="22">
        <v>1140</v>
      </c>
      <c r="L29" s="15"/>
      <c r="M29" s="15"/>
      <c r="N29" s="15"/>
      <c r="O29" s="15"/>
      <c r="P29" s="15"/>
      <c r="Q29" s="15"/>
      <c r="R29" s="14"/>
      <c r="S29" s="14"/>
      <c r="T29" s="13">
        <f t="shared" si="3"/>
        <v>100</v>
      </c>
    </row>
    <row r="30" spans="1:20" outlineLevel="7" x14ac:dyDescent="0.25">
      <c r="A30" s="30" t="s">
        <v>36</v>
      </c>
      <c r="B30" s="16">
        <v>987</v>
      </c>
      <c r="C30" s="19" t="s">
        <v>35</v>
      </c>
      <c r="D30" s="23" t="s">
        <v>19</v>
      </c>
      <c r="E30" s="22">
        <f>E31</f>
        <v>3</v>
      </c>
      <c r="F30" s="22">
        <f t="shared" ref="F30:K30" si="8">F31</f>
        <v>0</v>
      </c>
      <c r="G30" s="22">
        <f t="shared" si="8"/>
        <v>0</v>
      </c>
      <c r="H30" s="22">
        <f t="shared" si="8"/>
        <v>0</v>
      </c>
      <c r="I30" s="22">
        <f t="shared" si="8"/>
        <v>0</v>
      </c>
      <c r="J30" s="22">
        <f t="shared" si="8"/>
        <v>0</v>
      </c>
      <c r="K30" s="22">
        <f t="shared" si="8"/>
        <v>3</v>
      </c>
      <c r="L30" s="15"/>
      <c r="M30" s="15"/>
      <c r="N30" s="15"/>
      <c r="O30" s="15"/>
      <c r="P30" s="15"/>
      <c r="Q30" s="15"/>
      <c r="R30" s="14"/>
      <c r="S30" s="14"/>
      <c r="T30" s="13">
        <f t="shared" si="3"/>
        <v>100</v>
      </c>
    </row>
    <row r="31" spans="1:20" ht="25.5" outlineLevel="7" x14ac:dyDescent="0.25">
      <c r="A31" s="30" t="s">
        <v>37</v>
      </c>
      <c r="B31" s="16">
        <v>987</v>
      </c>
      <c r="C31" s="19" t="s">
        <v>35</v>
      </c>
      <c r="D31" s="23" t="s">
        <v>25</v>
      </c>
      <c r="E31" s="22">
        <v>3</v>
      </c>
      <c r="F31" s="22"/>
      <c r="G31" s="22"/>
      <c r="H31" s="22"/>
      <c r="I31" s="22"/>
      <c r="J31" s="22"/>
      <c r="K31" s="22">
        <v>3</v>
      </c>
      <c r="L31" s="15"/>
      <c r="M31" s="15"/>
      <c r="N31" s="15"/>
      <c r="O31" s="15"/>
      <c r="P31" s="15"/>
      <c r="Q31" s="15"/>
      <c r="R31" s="14"/>
      <c r="S31" s="14"/>
      <c r="T31" s="13">
        <f t="shared" si="3"/>
        <v>100</v>
      </c>
    </row>
    <row r="32" spans="1:20" outlineLevel="7" x14ac:dyDescent="0.25">
      <c r="A32" s="17" t="s">
        <v>12</v>
      </c>
      <c r="B32" s="16">
        <f>B27</f>
        <v>987</v>
      </c>
      <c r="C32" s="19" t="s">
        <v>26</v>
      </c>
      <c r="D32" s="23" t="s">
        <v>19</v>
      </c>
      <c r="E32" s="22">
        <f>E33</f>
        <v>409.7</v>
      </c>
      <c r="F32" s="22" t="e">
        <f>F33+#REF!</f>
        <v>#REF!</v>
      </c>
      <c r="G32" s="22" t="e">
        <f>G33+#REF!</f>
        <v>#REF!</v>
      </c>
      <c r="H32" s="22" t="e">
        <f>H33+#REF!</f>
        <v>#REF!</v>
      </c>
      <c r="I32" s="22" t="e">
        <f>I33+#REF!</f>
        <v>#REF!</v>
      </c>
      <c r="J32" s="22" t="e">
        <f>J33+#REF!</f>
        <v>#REF!</v>
      </c>
      <c r="K32" s="22">
        <f>K33</f>
        <v>404.02</v>
      </c>
      <c r="L32" s="15"/>
      <c r="M32" s="15"/>
      <c r="N32" s="15"/>
      <c r="O32" s="15"/>
      <c r="P32" s="15"/>
      <c r="Q32" s="15"/>
      <c r="R32" s="14"/>
      <c r="S32" s="14"/>
      <c r="T32" s="13">
        <f t="shared" ref="T32:T33" si="9">K32/E32*100</f>
        <v>98.613619721747611</v>
      </c>
    </row>
    <row r="33" spans="1:20" outlineLevel="7" x14ac:dyDescent="0.25">
      <c r="A33" s="17" t="s">
        <v>13</v>
      </c>
      <c r="B33" s="17">
        <v>987</v>
      </c>
      <c r="C33" s="19" t="s">
        <v>26</v>
      </c>
      <c r="D33" s="23" t="s">
        <v>20</v>
      </c>
      <c r="E33" s="22">
        <v>409.7</v>
      </c>
      <c r="F33" s="22" t="e">
        <f>#REF!</f>
        <v>#REF!</v>
      </c>
      <c r="G33" s="22" t="e">
        <f>#REF!</f>
        <v>#REF!</v>
      </c>
      <c r="H33" s="22" t="e">
        <f>#REF!</f>
        <v>#REF!</v>
      </c>
      <c r="I33" s="22" t="e">
        <f>#REF!</f>
        <v>#REF!</v>
      </c>
      <c r="J33" s="22" t="e">
        <f>#REF!</f>
        <v>#REF!</v>
      </c>
      <c r="K33" s="22">
        <v>404.02</v>
      </c>
      <c r="L33" s="15"/>
      <c r="M33" s="15"/>
      <c r="N33" s="15"/>
      <c r="O33" s="15"/>
      <c r="P33" s="15"/>
      <c r="Q33" s="15"/>
      <c r="R33" s="14"/>
      <c r="S33" s="14"/>
      <c r="T33" s="13">
        <f t="shared" si="9"/>
        <v>98.613619721747611</v>
      </c>
    </row>
  </sheetData>
  <mergeCells count="11">
    <mergeCell ref="A8:T8"/>
    <mergeCell ref="A9:T9"/>
    <mergeCell ref="A10:K10"/>
    <mergeCell ref="A12:T12"/>
    <mergeCell ref="A13:S13"/>
    <mergeCell ref="A7:T7"/>
    <mergeCell ref="A1:T1"/>
    <mergeCell ref="A2:T2"/>
    <mergeCell ref="A6:T6"/>
    <mergeCell ref="A3:T3"/>
    <mergeCell ref="A4:T4"/>
  </mergeCells>
  <pageMargins left="0.78750002384185791" right="0.59027779102325439" top="0.59027779102325439" bottom="0.59027779102325439" header="0.39375001192092896" footer="0.51180553436279297"/>
  <pageSetup paperSize="9" scale="84" fitToHeight="0" orientation="portrait" errors="blank" r:id="rId1"/>
  <headerFooter>
    <oddHeader>&amp;R&amp;P</oddHeader>
    <evenHeader>&amp;R&amp;P</even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BookPolom\UserADM</dc:creator>
  <cp:lastModifiedBy>UserOK</cp:lastModifiedBy>
  <cp:lastPrinted>2018-05-09T17:42:43Z</cp:lastPrinted>
  <dcterms:created xsi:type="dcterms:W3CDTF">2018-05-06T09:12:54Z</dcterms:created>
  <dcterms:modified xsi:type="dcterms:W3CDTF">2025-03-10T07:09:58Z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17.06.2015 16_22_22)(8).xls</vt:lpwstr>
  </property>
  <property fmtid="{D5CDD505-2E9C-101B-9397-08002B2CF9AE}" pid="3" name="Название отчета">
    <vt:lpwstr>Вариант (новый от 17.06.2015 16_22_22)(8).xls</vt:lpwstr>
  </property>
  <property fmtid="{D5CDD505-2E9C-101B-9397-08002B2CF9AE}" pid="4" name="Версия клиента">
    <vt:lpwstr>17.4.11.2150</vt:lpwstr>
  </property>
  <property fmtid="{D5CDD505-2E9C-101B-9397-08002B2CF9AE}" pid="5" name="Версия базы">
    <vt:lpwstr>17.4.4504.0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bks2018r</vt:lpwstr>
  </property>
  <property fmtid="{D5CDD505-2E9C-101B-9397-08002B2CF9AE}" pid="9" name="Пользователь">
    <vt:lpwstr>a_4303004844</vt:lpwstr>
  </property>
  <property fmtid="{D5CDD505-2E9C-101B-9397-08002B2CF9AE}" pid="10" name="Шаблон">
    <vt:lpwstr>sqr_rosp_exp2016</vt:lpwstr>
  </property>
  <property fmtid="{D5CDD505-2E9C-101B-9397-08002B2CF9AE}" pid="11" name="Локальная база">
    <vt:lpwstr>используется</vt:lpwstr>
  </property>
</Properties>
</file>