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024\ПОЛОМ\"/>
    </mc:Choice>
  </mc:AlternateContent>
  <xr:revisionPtr revIDLastSave="0" documentId="13_ncr:1_{794DEBBB-20BF-45A4-BC53-EE11745F916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5'!$A$1:$D$66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4" l="1"/>
  <c r="D58" i="4" l="1"/>
  <c r="D57" i="4" s="1"/>
  <c r="D49" i="4"/>
  <c r="D48" i="4" s="1"/>
  <c r="D21" i="4"/>
  <c r="D40" i="4" l="1"/>
  <c r="D39" i="4" s="1"/>
  <c r="D46" i="4" l="1"/>
  <c r="D45" i="4" s="1"/>
  <c r="B19" i="4" l="1"/>
  <c r="B20" i="4" s="1"/>
  <c r="B21" i="4" s="1"/>
  <c r="B22" i="4" s="1"/>
  <c r="B23" i="4" s="1"/>
  <c r="B24" i="4" s="1"/>
  <c r="B25" i="4" s="1"/>
  <c r="B26" i="4" s="1"/>
  <c r="B27" i="4" s="1"/>
  <c r="B28" i="4" s="1"/>
  <c r="D27" i="4"/>
  <c r="D25" i="4"/>
  <c r="D23" i="4"/>
  <c r="D20" i="4" l="1"/>
  <c r="D19" i="4" s="1"/>
  <c r="D16" i="4"/>
  <c r="D15" i="4" l="1"/>
  <c r="D14" i="4" s="1"/>
  <c r="D30" i="4"/>
  <c r="D35" i="4"/>
  <c r="D43" i="4"/>
  <c r="D42" i="4" s="1"/>
  <c r="D38" i="4" s="1"/>
  <c r="D55" i="4"/>
  <c r="D54" i="4" s="1"/>
  <c r="D61" i="4"/>
  <c r="D60" i="4" s="1"/>
  <c r="D63" i="4"/>
  <c r="D64" i="4"/>
  <c r="D53" i="4" l="1"/>
  <c r="D52" i="4" s="1"/>
  <c r="D37" i="4" s="1"/>
  <c r="D32" i="4"/>
  <c r="D29" i="4" s="1"/>
  <c r="D13" i="4" s="1"/>
  <c r="D66" i="4" l="1"/>
</calcChain>
</file>

<file path=xl/sharedStrings.xml><?xml version="1.0" encoding="utf-8"?>
<sst xmlns="http://schemas.openxmlformats.org/spreadsheetml/2006/main" count="161" uniqueCount="121">
  <si>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</si>
  <si>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</si>
  <si>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</si>
  <si>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</si>
  <si>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</si>
  <si>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</si>
  <si>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</si>
  <si>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</si>
  <si>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</si>
  <si>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</si>
  <si>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</si>
  <si>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</si>
  <si>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</si>
  <si>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</si>
  <si>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</si>
  <si>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</si>
  <si>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</si>
  <si>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</si>
  <si>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</si>
  <si>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</si>
  <si>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</si>
  <si>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</si>
  <si>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</si>
  <si>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</si>
  <si>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</si>
  <si>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</si>
  <si>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</si>
  <si>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</si>
  <si>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</si>
  <si>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</si>
  <si>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</si>
  <si>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</si>
  <si>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</si>
  <si>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</si>
  <si>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</si>
  <si>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</si>
  <si>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</si>
  <si>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</si>
  <si>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</si>
  <si>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</si>
  <si>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</si>
  <si>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</si>
  <si>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</si>
  <si>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</si>
  <si>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</si>
  <si>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</si>
  <si>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</si>
  <si>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</si>
  <si>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</si>
  <si>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</si>
  <si>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</si>
  <si>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</si>
  <si>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</si>
  <si>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</si>
  <si>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</si>
  <si>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</si>
  <si>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</si>
  <si>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</si>
  <si>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</si>
  <si>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</si>
  <si>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</si>
  <si>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</si>
  <si>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</si>
  <si>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</si>
  <si>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</si>
  <si>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</si>
  <si>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</si>
  <si>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</si>
  <si>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</si>
  <si>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</si>
  <si>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</si>
  <si>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</si>
  <si>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</si>
  <si>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</si>
  <si>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</si>
  <si>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</si>
  <si>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</si>
  <si>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</si>
  <si>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</si>
  <si>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</si>
  <si>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</si>
  <si>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</si>
  <si>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</si>
  <si>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</si>
  <si>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</si>
  <si>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</si>
  <si>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</si>
  <si>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</si>
  <si>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</si>
  <si>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</si>
  <si>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</si>
  <si>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</si>
  <si>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</si>
  <si>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</si>
  <si>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</si>
  <si>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</si>
  <si>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</si>
  <si>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</si>
  <si>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</si>
  <si>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</si>
  <si>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</si>
  <si>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</si>
  <si>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</si>
  <si>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 xml:space="preserve">  Инициативные платежи</t>
  </si>
  <si>
    <t xml:space="preserve">  Инициативные платежи, зачисляемые в бюджеты сельских поселений</t>
  </si>
  <si>
    <t xml:space="preserve">  Инициативные платежи, зачисляемые в бюджеты сельских поселений (Инициативный проект - Аллея семьи, любви и верности с. Полом)</t>
  </si>
  <si>
    <t xml:space="preserve">  Инициативные платежи, зачисляемые в бюджеты сельских поселений (Инициативный проект - Благоустройство территории у дома культуры)</t>
  </si>
  <si>
    <t xml:space="preserve"> 1 17 15030 10 8003 150</t>
  </si>
  <si>
    <t xml:space="preserve"> 1 17 15030 10 8004 150</t>
  </si>
  <si>
    <t xml:space="preserve"> 1 17 15030 10 0000 150</t>
  </si>
  <si>
    <t xml:space="preserve"> 1 17 15000 00 0000 150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</si>
  <si>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</si>
  <si>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</si>
  <si>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сельских поселений (осуществление дорожной деятельности в отношении автомобильных дорог общего пользования местного значения в границах населенных пунктов)</t>
  </si>
  <si>
    <t xml:space="preserve"> 2 02 29999 00 0000 150</t>
  </si>
  <si>
    <t xml:space="preserve"> 2 02 29999 10 0000 150</t>
  </si>
  <si>
    <t xml:space="preserve"> 2 02 29999 10 0031 150</t>
  </si>
  <si>
    <t xml:space="preserve">к решению Поломской сельской Думы </t>
  </si>
  <si>
    <t>Доходы бюджета муниципального образования Поломское сельское поселение Белохолуницкого района Кировской области за 2024 год.</t>
  </si>
  <si>
    <t>Кассовое исполнение за  2024 год.</t>
  </si>
  <si>
    <t>00.00.2025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</si>
</sst>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3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8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  <xf numFmtId="0" fontId="19" fillId="0" borderId="0"/>
    <xf numFmtId="0" fontId="20" fillId="0" borderId="0"/>
    <xf numFmtId="0" fontId="21" fillId="0" borderId="0">
      <alignment horizontal="center"/>
    </xf>
    <xf numFmtId="0" fontId="22" fillId="0" borderId="9">
      <alignment horizontal="center"/>
    </xf>
    <xf numFmtId="0" fontId="23" fillId="0" borderId="0">
      <alignment horizontal="right"/>
    </xf>
    <xf numFmtId="0" fontId="21" fillId="0" borderId="0"/>
    <xf numFmtId="0" fontId="24" fillId="0" borderId="0"/>
    <xf numFmtId="0" fontId="24" fillId="0" borderId="10"/>
    <xf numFmtId="0" fontId="22" fillId="0" borderId="11">
      <alignment horizontal="center"/>
    </xf>
    <xf numFmtId="0" fontId="23" fillId="0" borderId="12">
      <alignment horizontal="right"/>
    </xf>
    <xf numFmtId="0" fontId="22" fillId="0" borderId="0"/>
    <xf numFmtId="0" fontId="22" fillId="0" borderId="13">
      <alignment horizontal="right"/>
    </xf>
    <xf numFmtId="49" fontId="22" fillId="0" borderId="14">
      <alignment horizontal="center"/>
    </xf>
    <xf numFmtId="0" fontId="23" fillId="0" borderId="15">
      <alignment horizontal="right"/>
    </xf>
    <xf numFmtId="0" fontId="25" fillId="0" borderId="0"/>
    <xf numFmtId="164" fontId="22" fillId="0" borderId="16">
      <alignment horizontal="center"/>
    </xf>
    <xf numFmtId="0" fontId="22" fillId="0" borderId="0">
      <alignment horizontal="left"/>
    </xf>
    <xf numFmtId="49" fontId="22" fillId="0" borderId="0"/>
    <xf numFmtId="49" fontId="22" fillId="0" borderId="13">
      <alignment horizontal="right" vertical="center"/>
    </xf>
    <xf numFmtId="49" fontId="22" fillId="0" borderId="16">
      <alignment horizontal="center" vertical="center"/>
    </xf>
    <xf numFmtId="0" fontId="22" fillId="0" borderId="9">
      <alignment horizontal="left" wrapText="1"/>
    </xf>
    <xf numFmtId="49" fontId="22" fillId="0" borderId="16">
      <alignment horizontal="center"/>
    </xf>
    <xf numFmtId="0" fontId="22" fillId="0" borderId="17">
      <alignment horizontal="left" wrapText="1"/>
    </xf>
    <xf numFmtId="49" fontId="22" fillId="0" borderId="13">
      <alignment horizontal="right"/>
    </xf>
    <xf numFmtId="0" fontId="22" fillId="0" borderId="18">
      <alignment horizontal="left"/>
    </xf>
    <xf numFmtId="49" fontId="22" fillId="0" borderId="18"/>
    <xf numFmtId="49" fontId="22" fillId="0" borderId="13"/>
    <xf numFmtId="49" fontId="22" fillId="0" borderId="19">
      <alignment horizontal="center"/>
    </xf>
    <xf numFmtId="0" fontId="21" fillId="0" borderId="9">
      <alignment horizontal="center"/>
    </xf>
    <xf numFmtId="0" fontId="22" fillId="0" borderId="7">
      <alignment horizontal="center" vertical="top" wrapText="1"/>
    </xf>
    <xf numFmtId="49" fontId="22" fillId="0" borderId="7">
      <alignment horizontal="center" vertical="top" wrapText="1"/>
    </xf>
    <xf numFmtId="0" fontId="20" fillId="0" borderId="20"/>
    <xf numFmtId="0" fontId="20" fillId="0" borderId="12"/>
    <xf numFmtId="0" fontId="22" fillId="0" borderId="7">
      <alignment horizontal="center" vertical="center"/>
    </xf>
    <xf numFmtId="0" fontId="22" fillId="0" borderId="11">
      <alignment horizontal="center" vertical="center"/>
    </xf>
    <xf numFmtId="49" fontId="22" fillId="0" borderId="11">
      <alignment horizontal="center" vertical="center"/>
    </xf>
    <xf numFmtId="0" fontId="22" fillId="0" borderId="21">
      <alignment horizontal="left" wrapText="1"/>
    </xf>
    <xf numFmtId="49" fontId="22" fillId="0" borderId="22">
      <alignment horizontal="center" wrapText="1"/>
    </xf>
    <xf numFmtId="49" fontId="22" fillId="0" borderId="23">
      <alignment horizontal="center"/>
    </xf>
    <xf numFmtId="4" fontId="22" fillId="0" borderId="23">
      <alignment horizontal="right" shrinkToFit="1"/>
    </xf>
    <xf numFmtId="0" fontId="22" fillId="0" borderId="24">
      <alignment horizontal="left" wrapText="1"/>
    </xf>
    <xf numFmtId="49" fontId="22" fillId="0" borderId="25">
      <alignment horizontal="center" shrinkToFit="1"/>
    </xf>
    <xf numFmtId="49" fontId="22" fillId="0" borderId="26">
      <alignment horizontal="center"/>
    </xf>
    <xf numFmtId="4" fontId="22" fillId="0" borderId="26">
      <alignment horizontal="right" shrinkToFit="1"/>
    </xf>
    <xf numFmtId="0" fontId="22" fillId="0" borderId="27">
      <alignment horizontal="left" wrapText="1" indent="2"/>
    </xf>
    <xf numFmtId="49" fontId="22" fillId="0" borderId="28">
      <alignment horizontal="center" shrinkToFit="1"/>
    </xf>
    <xf numFmtId="49" fontId="22" fillId="0" borderId="29">
      <alignment horizontal="center"/>
    </xf>
    <xf numFmtId="4" fontId="22" fillId="0" borderId="29">
      <alignment horizontal="right" shrinkToFit="1"/>
    </xf>
    <xf numFmtId="49" fontId="22" fillId="0" borderId="0">
      <alignment horizontal="right"/>
    </xf>
    <xf numFmtId="0" fontId="21" fillId="0" borderId="12">
      <alignment horizontal="center"/>
    </xf>
    <xf numFmtId="0" fontId="22" fillId="0" borderId="11">
      <alignment horizontal="center" vertical="center" shrinkToFit="1"/>
    </xf>
    <xf numFmtId="49" fontId="22" fillId="0" borderId="11">
      <alignment horizontal="center" vertical="center" shrinkToFit="1"/>
    </xf>
    <xf numFmtId="49" fontId="20" fillId="0" borderId="12"/>
    <xf numFmtId="0" fontId="22" fillId="0" borderId="22">
      <alignment horizontal="center" shrinkToFit="1"/>
    </xf>
    <xf numFmtId="4" fontId="22" fillId="0" borderId="30">
      <alignment horizontal="right" shrinkToFit="1"/>
    </xf>
    <xf numFmtId="49" fontId="20" fillId="0" borderId="15"/>
    <xf numFmtId="0" fontId="22" fillId="0" borderId="25">
      <alignment horizontal="center" shrinkToFit="1"/>
    </xf>
    <xf numFmtId="165" fontId="22" fillId="0" borderId="26">
      <alignment horizontal="right" shrinkToFit="1"/>
    </xf>
    <xf numFmtId="165" fontId="22" fillId="0" borderId="31">
      <alignment horizontal="right" shrinkToFit="1"/>
    </xf>
    <xf numFmtId="0" fontId="22" fillId="0" borderId="32">
      <alignment horizontal="left" wrapText="1"/>
    </xf>
    <xf numFmtId="49" fontId="22" fillId="0" borderId="28">
      <alignment horizontal="center" wrapText="1"/>
    </xf>
    <xf numFmtId="49" fontId="22" fillId="0" borderId="29">
      <alignment horizontal="center" wrapText="1"/>
    </xf>
    <xf numFmtId="4" fontId="22" fillId="0" borderId="29">
      <alignment horizontal="right" wrapText="1"/>
    </xf>
    <xf numFmtId="4" fontId="22" fillId="0" borderId="27">
      <alignment horizontal="right" wrapText="1"/>
    </xf>
    <xf numFmtId="0" fontId="20" fillId="0" borderId="15">
      <alignment wrapText="1"/>
    </xf>
    <xf numFmtId="0" fontId="22" fillId="0" borderId="33">
      <alignment horizontal="left" wrapText="1"/>
    </xf>
    <xf numFmtId="49" fontId="22" fillId="0" borderId="34">
      <alignment horizontal="center" shrinkToFit="1"/>
    </xf>
    <xf numFmtId="49" fontId="22" fillId="0" borderId="35">
      <alignment horizontal="center"/>
    </xf>
    <xf numFmtId="4" fontId="22" fillId="0" borderId="35">
      <alignment horizontal="right" shrinkToFit="1"/>
    </xf>
    <xf numFmtId="49" fontId="22" fillId="0" borderId="36">
      <alignment horizontal="center"/>
    </xf>
    <xf numFmtId="0" fontId="20" fillId="0" borderId="15"/>
    <xf numFmtId="0" fontId="25" fillId="0" borderId="18"/>
    <xf numFmtId="0" fontId="25" fillId="0" borderId="37"/>
    <xf numFmtId="0" fontId="22" fillId="0" borderId="0">
      <alignment wrapText="1"/>
    </xf>
    <xf numFmtId="49" fontId="22" fillId="0" borderId="0">
      <alignment wrapText="1"/>
    </xf>
    <xf numFmtId="49" fontId="22" fillId="0" borderId="0">
      <alignment horizontal="center"/>
    </xf>
    <xf numFmtId="49" fontId="26" fillId="0" borderId="0"/>
    <xf numFmtId="0" fontId="22" fillId="0" borderId="9">
      <alignment horizontal="left"/>
    </xf>
    <xf numFmtId="49" fontId="22" fillId="0" borderId="9">
      <alignment horizontal="left"/>
    </xf>
    <xf numFmtId="0" fontId="22" fillId="0" borderId="9">
      <alignment horizontal="center" shrinkToFit="1"/>
    </xf>
    <xf numFmtId="49" fontId="22" fillId="0" borderId="9">
      <alignment horizontal="center" vertical="center" shrinkToFit="1"/>
    </xf>
    <xf numFmtId="49" fontId="20" fillId="0" borderId="9">
      <alignment shrinkToFit="1"/>
    </xf>
    <xf numFmtId="49" fontId="22" fillId="0" borderId="9">
      <alignment horizontal="right"/>
    </xf>
    <xf numFmtId="0" fontId="22" fillId="0" borderId="22">
      <alignment horizontal="center" vertical="center" shrinkToFit="1"/>
    </xf>
    <xf numFmtId="49" fontId="22" fillId="0" borderId="23">
      <alignment horizontal="center" vertical="center"/>
    </xf>
    <xf numFmtId="0" fontId="22" fillId="0" borderId="21">
      <alignment horizontal="left" wrapText="1" indent="2"/>
    </xf>
    <xf numFmtId="0" fontId="22" fillId="0" borderId="38">
      <alignment horizontal="center" vertical="center" shrinkToFit="1"/>
    </xf>
    <xf numFmtId="49" fontId="22" fillId="0" borderId="7">
      <alignment horizontal="center" vertical="center"/>
    </xf>
    <xf numFmtId="165" fontId="22" fillId="0" borderId="7">
      <alignment horizontal="right" vertical="center" shrinkToFit="1"/>
    </xf>
    <xf numFmtId="165" fontId="22" fillId="0" borderId="33">
      <alignment horizontal="right" vertical="center" shrinkToFit="1"/>
    </xf>
    <xf numFmtId="0" fontId="22" fillId="0" borderId="39">
      <alignment horizontal="left" wrapText="1"/>
    </xf>
    <xf numFmtId="4" fontId="22" fillId="0" borderId="7">
      <alignment horizontal="right" shrinkToFit="1"/>
    </xf>
    <xf numFmtId="4" fontId="22" fillId="0" borderId="33">
      <alignment horizontal="right" shrinkToFit="1"/>
    </xf>
    <xf numFmtId="0" fontId="22" fillId="0" borderId="24">
      <alignment horizontal="left" wrapText="1" indent="2"/>
    </xf>
    <xf numFmtId="0" fontId="27" fillId="0" borderId="33">
      <alignment wrapText="1"/>
    </xf>
    <xf numFmtId="0" fontId="27" fillId="0" borderId="33"/>
    <xf numFmtId="0" fontId="27" fillId="3" borderId="33">
      <alignment wrapText="1"/>
    </xf>
    <xf numFmtId="0" fontId="22" fillId="3" borderId="32">
      <alignment horizontal="left" wrapText="1"/>
    </xf>
    <xf numFmtId="49" fontId="22" fillId="0" borderId="33">
      <alignment horizontal="center" shrinkToFit="1"/>
    </xf>
    <xf numFmtId="49" fontId="22" fillId="0" borderId="7">
      <alignment horizontal="center" vertical="center" shrinkToFit="1"/>
    </xf>
    <xf numFmtId="0" fontId="20" fillId="0" borderId="18">
      <alignment horizontal="left"/>
    </xf>
    <xf numFmtId="0" fontId="20" fillId="0" borderId="37">
      <alignment horizontal="left" wrapText="1"/>
    </xf>
    <xf numFmtId="0" fontId="20" fillId="0" borderId="37">
      <alignment horizontal="left"/>
    </xf>
    <xf numFmtId="0" fontId="22" fillId="0" borderId="37"/>
    <xf numFmtId="49" fontId="20" fillId="0" borderId="37"/>
    <xf numFmtId="0" fontId="20" fillId="0" borderId="0">
      <alignment horizontal="left"/>
    </xf>
    <xf numFmtId="0" fontId="20" fillId="0" borderId="0">
      <alignment horizontal="left" wrapText="1"/>
    </xf>
    <xf numFmtId="49" fontId="20" fillId="0" borderId="0"/>
    <xf numFmtId="0" fontId="22" fillId="0" borderId="0">
      <alignment horizontal="center" wrapText="1"/>
    </xf>
    <xf numFmtId="0" fontId="22" fillId="0" borderId="9">
      <alignment horizontal="center" wrapText="1"/>
    </xf>
    <xf numFmtId="0" fontId="28" fillId="0" borderId="0">
      <alignment horizontal="center"/>
    </xf>
    <xf numFmtId="0" fontId="28" fillId="0" borderId="18">
      <alignment horizontal="center"/>
    </xf>
    <xf numFmtId="0" fontId="20" fillId="0" borderId="0">
      <alignment horizontal="center"/>
    </xf>
    <xf numFmtId="0" fontId="26" fillId="0" borderId="0">
      <alignment horizontal="left"/>
    </xf>
    <xf numFmtId="49" fontId="22" fillId="0" borderId="0">
      <alignment horizontal="left"/>
    </xf>
    <xf numFmtId="49" fontId="22" fillId="0" borderId="0">
      <alignment horizontal="center" wrapText="1"/>
    </xf>
    <xf numFmtId="0" fontId="22" fillId="0" borderId="0">
      <alignment horizontal="center"/>
    </xf>
    <xf numFmtId="0" fontId="27" fillId="0" borderId="0"/>
    <xf numFmtId="0" fontId="25" fillId="0" borderId="9"/>
    <xf numFmtId="0" fontId="20" fillId="0" borderId="9"/>
    <xf numFmtId="0" fontId="20" fillId="0" borderId="7">
      <alignment horizontal="left" wrapText="1"/>
    </xf>
    <xf numFmtId="0" fontId="20" fillId="0" borderId="18"/>
    <xf numFmtId="0" fontId="19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29" fillId="4" borderId="0"/>
    <xf numFmtId="0" fontId="25" fillId="0" borderId="0"/>
    <xf numFmtId="0" fontId="20" fillId="0" borderId="7">
      <alignment horizontal="left"/>
    </xf>
    <xf numFmtId="0" fontId="31" fillId="0" borderId="37"/>
    <xf numFmtId="0" fontId="31" fillId="0" borderId="18"/>
    <xf numFmtId="0" fontId="30" fillId="0" borderId="15">
      <alignment horizontal="right"/>
    </xf>
    <xf numFmtId="0" fontId="31" fillId="0" borderId="0"/>
    <xf numFmtId="0" fontId="30" fillId="0" borderId="12">
      <alignment horizontal="right"/>
    </xf>
    <xf numFmtId="0" fontId="30" fillId="0" borderId="0">
      <alignment horizontal="right"/>
    </xf>
    <xf numFmtId="0" fontId="32" fillId="0" borderId="0"/>
    <xf numFmtId="0" fontId="31" fillId="0" borderId="9"/>
    <xf numFmtId="0" fontId="32" fillId="3" borderId="33">
      <alignment wrapText="1"/>
    </xf>
    <xf numFmtId="0" fontId="32" fillId="0" borderId="33"/>
    <xf numFmtId="0" fontId="32" fillId="0" borderId="33">
      <alignment wrapText="1"/>
    </xf>
    <xf numFmtId="0" fontId="31" fillId="0" borderId="0"/>
    <xf numFmtId="0" fontId="31" fillId="0" borderId="0"/>
    <xf numFmtId="0" fontId="33" fillId="4" borderId="0"/>
    <xf numFmtId="0" fontId="31" fillId="0" borderId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35" fillId="0" borderId="27" xfId="47" applyNumberFormat="1" applyFont="1" applyProtection="1">
      <alignment horizontal="left" wrapText="1" indent="2"/>
    </xf>
    <xf numFmtId="0" fontId="34" fillId="0" borderId="27" xfId="47" applyNumberFormat="1" applyFont="1" applyProtection="1">
      <alignment horizontal="left" wrapText="1" indent="2"/>
    </xf>
    <xf numFmtId="49" fontId="34" fillId="0" borderId="29" xfId="49" applyNumberFormat="1" applyFont="1" applyAlignment="1" applyProtection="1">
      <alignment horizontal="left"/>
    </xf>
    <xf numFmtId="0" fontId="34" fillId="0" borderId="27" xfId="47" applyNumberFormat="1" applyFont="1" applyAlignment="1" applyProtection="1">
      <alignment horizontal="left" wrapText="1" indent="2"/>
    </xf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148">
    <cellStyle name="br" xfId="127" xr:uid="{4731CE59-7A43-48BB-91AB-5468FC67009C}"/>
    <cellStyle name="col" xfId="126" xr:uid="{A5B3388D-64BB-4C8A-8CD3-E35AACFAB1E8}"/>
    <cellStyle name="st128" xfId="123" xr:uid="{6C7E225E-89EA-401D-829D-D72219BEF3E9}"/>
    <cellStyle name="style0" xfId="128" xr:uid="{73A08B24-0584-4CF3-8BC5-C94D2F951B93}"/>
    <cellStyle name="style0 2" xfId="144" xr:uid="{F4DFBD6A-2599-4E78-864B-14373EE16DCB}"/>
    <cellStyle name="td" xfId="129" xr:uid="{945C17CB-C310-4320-A868-0B7E09EE02E4}"/>
    <cellStyle name="td 2" xfId="145" xr:uid="{6BC0E6BC-F2AA-4231-8C09-29B50CCD697B}"/>
    <cellStyle name="tr" xfId="125" xr:uid="{42590045-FB24-4C13-BA94-BC1596B62EBE}"/>
    <cellStyle name="xl100" xfId="77" xr:uid="{59276D95-E708-4A26-A28A-6579EA5AB05F}"/>
    <cellStyle name="xl101" xfId="81" xr:uid="{E5365DB8-F4F5-4F2C-9CC2-63E5974F0D90}"/>
    <cellStyle name="xl102" xfId="86" xr:uid="{36768AC3-8F1F-44D1-9519-29CF63887C24}"/>
    <cellStyle name="xl103" xfId="89" xr:uid="{0B0DBD1F-EDCE-4F64-89F1-B6625D993510}"/>
    <cellStyle name="xl104" xfId="78" xr:uid="{9295A44B-3D8A-48E1-B8DE-B0F4D030B5E1}"/>
    <cellStyle name="xl105" xfId="82" xr:uid="{6B2A4E62-83AD-4E68-91AC-AFE2ED6E224C}"/>
    <cellStyle name="xl106" xfId="87" xr:uid="{91F0F281-8B43-4C2C-B481-28B8076A92AE}"/>
    <cellStyle name="xl107" xfId="90" xr:uid="{74C264D1-BAC6-40C7-9365-9DD9AD6EB9D2}"/>
    <cellStyle name="xl108" xfId="83" xr:uid="{4A162FC9-F278-4691-81F8-1FCE9C1A2F68}"/>
    <cellStyle name="xl109" xfId="91" xr:uid="{31B2063A-8784-4E14-B80E-7AED7C2AC6D6}"/>
    <cellStyle name="xl110" xfId="94" xr:uid="{8EE6583A-BB78-478C-AC4D-1A4D1A481947}"/>
    <cellStyle name="xl111" xfId="79" xr:uid="{882B0B1F-2884-4CDC-8F1A-1E8ECB23BFE4}"/>
    <cellStyle name="xl112" xfId="84" xr:uid="{3615BBEB-416C-415E-A93E-6A023F94B591}"/>
    <cellStyle name="xl113" xfId="85" xr:uid="{8E78CFDA-EB29-4699-8211-9FA63FD4F6C3}"/>
    <cellStyle name="xl114" xfId="92" xr:uid="{4FE45590-04CF-4A1D-B8FC-16E30449054C}"/>
    <cellStyle name="xl115" xfId="95" xr:uid="{49188701-B6D2-47BE-ABB8-BF17C4E5D33A}"/>
    <cellStyle name="xl116" xfId="97" xr:uid="{E6E03EB7-983E-461E-8640-273EC6ADAC26}"/>
    <cellStyle name="xl116 2" xfId="143" xr:uid="{69A22771-E8BD-471F-B4F9-1E6C52EFCA68}"/>
    <cellStyle name="xl117" xfId="98" xr:uid="{32D7DB1B-76CF-4A73-9A3E-CB446D4424E4}"/>
    <cellStyle name="xl117 2" xfId="142" xr:uid="{F0CF9772-5322-4650-A6B7-7B3D692B5FC4}"/>
    <cellStyle name="xl118" xfId="99" xr:uid="{E2B10E64-C48D-403D-B0E8-A64A235632BA}"/>
    <cellStyle name="xl118 2" xfId="141" xr:uid="{6FEA1B33-B5DC-4CCC-A3C6-B584DEAF9B73}"/>
    <cellStyle name="xl119" xfId="100" xr:uid="{444803BC-7CDA-46A7-9DB5-C744AEED4F67}"/>
    <cellStyle name="xl120" xfId="101" xr:uid="{A3AE738F-EC70-45A9-8211-723DBB1B042B}"/>
    <cellStyle name="xl121" xfId="102" xr:uid="{2CCF9122-6646-44DF-93DB-9252359D5B36}"/>
    <cellStyle name="xl122" xfId="103" xr:uid="{E2370D19-1594-4451-BF03-3201FD91BBF8}"/>
    <cellStyle name="xl123" xfId="108" xr:uid="{94622C7E-4AA2-4187-8C98-3CCECA6AF60F}"/>
    <cellStyle name="xl124" xfId="113" xr:uid="{9663AE95-FBBC-46FA-893F-A1312225EEB3}"/>
    <cellStyle name="xl125" xfId="117" xr:uid="{63BD487A-689F-445D-AA6C-58A88BA0AB29}"/>
    <cellStyle name="xl126" xfId="120" xr:uid="{0DE54710-8F0C-45BF-8AEE-92C5504B877F}"/>
    <cellStyle name="xl126 2" xfId="139" xr:uid="{60980813-3617-4A1E-8242-9CFCD6D0D656}"/>
    <cellStyle name="xl127" xfId="122" xr:uid="{73C59F5D-D773-4362-9475-1262DD8B2246}"/>
    <cellStyle name="xl128" xfId="124" xr:uid="{6DA8960F-1EC9-4602-8B74-30D9D38B0EB1}"/>
    <cellStyle name="xl129" xfId="104" xr:uid="{4642997E-9C75-4BD7-A8B9-C04D9CE655C6}"/>
    <cellStyle name="xl130" xfId="109" xr:uid="{1A0EE340-F731-438D-B746-EF2DD8B1C311}"/>
    <cellStyle name="xl131" xfId="111" xr:uid="{32EEE678-9340-4C3E-835A-19BEBC8BB07C}"/>
    <cellStyle name="xl132" xfId="114" xr:uid="{05CD4C83-0EDC-4E0F-B16E-27FD62023BD3}"/>
    <cellStyle name="xl133" xfId="115" xr:uid="{3F31A1D3-7192-4AEA-9B55-ECEDCCCC1FA1}"/>
    <cellStyle name="xl134" xfId="118" xr:uid="{7FBE04D1-CAEF-4979-9FBA-DB0356E28315}"/>
    <cellStyle name="xl135" xfId="112" xr:uid="{808826A5-1207-4A8F-A0D0-F501736C440F}"/>
    <cellStyle name="xl136" xfId="121" xr:uid="{E55791A8-C496-41AB-BBC6-181BB463980F}"/>
    <cellStyle name="xl136 2" xfId="140" xr:uid="{ACF6E5C9-8A29-4912-8C00-649D592DBB5B}"/>
    <cellStyle name="xl137" xfId="105" xr:uid="{7FABFAF1-B536-42C8-98DB-0060892DA542}"/>
    <cellStyle name="xl138" xfId="116" xr:uid="{48E49BE0-F5B0-42B2-9BD3-3D9D5D7520F1}"/>
    <cellStyle name="xl139" xfId="106" xr:uid="{5601434B-88CD-45EA-ADA0-FDD2469BA7FA}"/>
    <cellStyle name="xl140" xfId="110" xr:uid="{19A6DA96-4F0C-413D-B6C0-EA6D6EF5E181}"/>
    <cellStyle name="xl141" xfId="107" xr:uid="{9F124968-4CEC-433F-B9D0-7A5DE7400256}"/>
    <cellStyle name="xl142" xfId="119" xr:uid="{26573E34-176E-46D9-8F4C-588096B6856F}"/>
    <cellStyle name="xl143" xfId="132" xr:uid="{BF5C3A06-E483-46DF-91DE-2B6401F5CA03}"/>
    <cellStyle name="xl21" xfId="130" xr:uid="{8948B27D-8BBE-4DC6-A718-09000A9C5872}"/>
    <cellStyle name="xl21 2" xfId="146" xr:uid="{EC7182D3-ECF7-434D-8988-D3720C44F975}"/>
    <cellStyle name="xl22" xfId="4" xr:uid="{BFE53F61-5ECD-441B-A4D2-AC81F930BA0D}"/>
    <cellStyle name="xl23" xfId="8" xr:uid="{CB23DBDC-D347-4786-A33C-DC5A0D1A4C2B}"/>
    <cellStyle name="xl24" xfId="13" xr:uid="{2C7BDB91-1571-47AE-A988-128C5AE74740}"/>
    <cellStyle name="xl25" xfId="19" xr:uid="{D39DF7EF-07DE-4483-9015-03CFA83F2AC3}"/>
    <cellStyle name="xl26" xfId="32" xr:uid="{F6CD92E3-C0F9-4617-ADF0-AE57CF44139D}"/>
    <cellStyle name="xl27" xfId="36" xr:uid="{0991D003-1100-4777-9E1B-6528D1F56C6E}"/>
    <cellStyle name="xl28" xfId="39" xr:uid="{603CD78C-A318-454F-9C2C-0AA418AA063F}"/>
    <cellStyle name="xl29" xfId="43" xr:uid="{8FE0DDF9-B802-4785-A940-3EFF4C8B6C4E}"/>
    <cellStyle name="xl30" xfId="47" xr:uid="{8A3BCB5C-139E-4549-B778-9CB0002C8C14}"/>
    <cellStyle name="xl31" xfId="17" xr:uid="{FFD96C16-9B56-4275-89B5-B0CE95A6C69A}"/>
    <cellStyle name="xl31 2" xfId="136" xr:uid="{EAAC183C-2E24-4AC0-B8FD-C8A15944C272}"/>
    <cellStyle name="xl32" xfId="131" xr:uid="{E880E445-F318-4D0E-B42C-8091D9416699}"/>
    <cellStyle name="xl32 2" xfId="147" xr:uid="{9BE5BD6B-DBFF-4499-806F-3C2652C3FE12}"/>
    <cellStyle name="xl33" xfId="27" xr:uid="{84E5C827-3C2B-43A8-A88E-0689E3F8ECA0}"/>
    <cellStyle name="xl34" xfId="37" xr:uid="{91703A25-1F09-489A-B1AB-DAF076E79DBD}"/>
    <cellStyle name="xl35" xfId="40" xr:uid="{CD860628-2417-49F2-B7E5-1BC2F457CC02}"/>
    <cellStyle name="xl36" xfId="44" xr:uid="{0134D91B-C276-4008-9847-6A1BCB375E54}"/>
    <cellStyle name="xl37" xfId="48" xr:uid="{1D180B9E-D592-4591-9476-EABB4860C257}"/>
    <cellStyle name="xl38" xfId="9" xr:uid="{B474F03B-A477-4CB9-9275-7C8D2B4F4FF2}"/>
    <cellStyle name="xl39" xfId="41" xr:uid="{02117551-C80B-4549-8013-37E428EF1DEA}"/>
    <cellStyle name="xl40" xfId="45" xr:uid="{C3AF8AF5-D7F6-4D81-A7F6-984CCA3A243E}"/>
    <cellStyle name="xl41" xfId="1" xr:uid="{00000000-0005-0000-0000-000000000000}"/>
    <cellStyle name="xl41 2" xfId="49" xr:uid="{E9BD7CB6-1F35-4E09-8918-F7E6F88600CE}"/>
    <cellStyle name="xl42" xfId="2" xr:uid="{00000000-0005-0000-0000-000001000000}"/>
    <cellStyle name="xl42 2" xfId="20" xr:uid="{B3DE6F83-9C08-4D60-B4BE-4077817AA560}"/>
    <cellStyle name="xl43" xfId="23" xr:uid="{AEAD392C-5E4A-408F-9B98-439C1FCC83C7}"/>
    <cellStyle name="xl44" xfId="25" xr:uid="{69FA0630-DE79-456C-80F1-C19427F44D65}"/>
    <cellStyle name="xl45" xfId="28" xr:uid="{32A10927-7CD6-462D-81B8-5F410F3BD16C}"/>
    <cellStyle name="xl46" xfId="33" xr:uid="{12F3ACDE-2F37-4D5A-8D7B-FD99BE249A41}"/>
    <cellStyle name="xl47" xfId="38" xr:uid="{7BF6DBAB-9DD4-462D-AD33-A258FB663F2C}"/>
    <cellStyle name="xl48" xfId="42" xr:uid="{0A98CBFB-4F79-4FAB-BBD3-A1F4519A7D62}"/>
    <cellStyle name="xl49" xfId="46" xr:uid="{A8CD5F30-1D47-4D58-87E6-176CCEC2A261}"/>
    <cellStyle name="xl50" xfId="50" xr:uid="{14417D71-35D3-46AF-AEF0-D92AD0AB0408}"/>
    <cellStyle name="xl51" xfId="5" xr:uid="{7033FA29-557D-44D4-AAF0-5A131769227F}"/>
    <cellStyle name="xl52" xfId="10" xr:uid="{BACB4A46-80A7-4A7B-B7F4-96713AB4F7CB}"/>
    <cellStyle name="xl53" xfId="14" xr:uid="{91FCF45A-6FF3-462F-AD28-DDD6F0444408}"/>
    <cellStyle name="xl54" xfId="21" xr:uid="{9C8DE61D-CA16-4FAB-8817-C19E2E2DEF65}"/>
    <cellStyle name="xl55" xfId="26" xr:uid="{F74AFBB1-F7E3-41D3-9E78-9D22997949AD}"/>
    <cellStyle name="xl56" xfId="29" xr:uid="{405BD5E7-7262-4916-BEA3-2E9B46059D0B}"/>
    <cellStyle name="xl57" xfId="6" xr:uid="{9AD24250-7C2A-4CB3-B0CC-19C9732575C7}"/>
    <cellStyle name="xl58" xfId="11" xr:uid="{D974819E-6657-48DA-91F6-E391FE488F35}"/>
    <cellStyle name="xl59" xfId="15" xr:uid="{B15819C4-5720-4D34-BC91-4B072BB40C7B}"/>
    <cellStyle name="xl60" xfId="18" xr:uid="{C15DE1E3-3562-4C1F-BAD4-93D658892166}"/>
    <cellStyle name="xl61" xfId="22" xr:uid="{9B644003-6383-426A-86B7-AEF7FD434E7E}"/>
    <cellStyle name="xl62" xfId="24" xr:uid="{502568E0-7A56-412E-B840-59CCB542F1E5}"/>
    <cellStyle name="xl63" xfId="30" xr:uid="{8DCE8B58-486E-4E67-93D9-8DF51C97A719}"/>
    <cellStyle name="xl64" xfId="31" xr:uid="{1309AF42-A6FE-4DB9-930E-922A8E920C2D}"/>
    <cellStyle name="xl65" xfId="7" xr:uid="{8333A3D0-8C04-4180-834F-CE225C88FBA5}"/>
    <cellStyle name="xl65 2" xfId="138" xr:uid="{21969EB5-2852-4D57-854A-C492C9B13572}"/>
    <cellStyle name="xl66" xfId="12" xr:uid="{64D95791-872E-47AC-9856-D3F9A541B343}"/>
    <cellStyle name="xl66 2" xfId="137" xr:uid="{E5D63A70-9303-4128-8E73-6656F01E93A5}"/>
    <cellStyle name="xl67" xfId="16" xr:uid="{A18B38A2-7FAE-4586-B322-9E8DE1CA5C13}"/>
    <cellStyle name="xl67 2" xfId="135" xr:uid="{DB21DE85-E7DC-44BD-9CDD-BED9C4827629}"/>
    <cellStyle name="xl68" xfId="34" xr:uid="{E53A1BFD-5FA1-47E2-BDE0-2F8918DD923F}"/>
    <cellStyle name="xl69" xfId="35" xr:uid="{69032E2F-FF49-46F3-808E-FEBEFB8BCA9E}"/>
    <cellStyle name="xl70" xfId="62" xr:uid="{CAE8150C-2E39-4990-A0E0-932E249CB006}"/>
    <cellStyle name="xl71" xfId="68" xr:uid="{3B2DC6C4-4DF3-4433-9903-7A4C98298279}"/>
    <cellStyle name="xl72" xfId="74" xr:uid="{7DEB8C5B-D1D2-446B-848A-9647D4AB7B0D}"/>
    <cellStyle name="xl72 2" xfId="134" xr:uid="{D3AC49A1-EBC5-4C53-88E7-94046A3A79C2}"/>
    <cellStyle name="xl73" xfId="56" xr:uid="{9F61B7FD-22AD-4F38-A097-42092420B638}"/>
    <cellStyle name="xl74" xfId="59" xr:uid="{437430F3-C20E-45F8-9E80-07B92BABBE93}"/>
    <cellStyle name="xl75" xfId="63" xr:uid="{B6F5E67E-5447-4840-AEC6-F4AB5FD10A08}"/>
    <cellStyle name="xl76" xfId="69" xr:uid="{D611725E-B0AB-4112-A597-5A9D6E2BF452}"/>
    <cellStyle name="xl77" xfId="75" xr:uid="{820EA6A2-AA8C-4388-BABB-6E68713386D5}"/>
    <cellStyle name="xl77 2" xfId="133" xr:uid="{3161FEE2-614A-48E9-A1AA-797AA16C1072}"/>
    <cellStyle name="xl78" xfId="53" xr:uid="{26300688-1E30-422F-BA6B-21258F9C2FA7}"/>
    <cellStyle name="xl79" xfId="64" xr:uid="{D20EE45D-7B57-4B15-8670-C7BF986005D2}"/>
    <cellStyle name="xl80" xfId="70" xr:uid="{59967421-7520-4C5A-9236-11E51CD8DA73}"/>
    <cellStyle name="xl81" xfId="54" xr:uid="{4351EF65-B23A-429F-8081-CB00400E2D44}"/>
    <cellStyle name="xl82" xfId="60" xr:uid="{8B6F4AAE-7691-4A46-A97F-41D3F12877B3}"/>
    <cellStyle name="xl83" xfId="65" xr:uid="{2EF08459-00F9-48B8-856E-EF0CCBD28EFA}"/>
    <cellStyle name="xl84" xfId="71" xr:uid="{7467EF0A-D16C-4BCC-AF58-4522F2A3FEC2}"/>
    <cellStyle name="xl85" xfId="51" xr:uid="{337E1DD9-603D-420C-9177-6819A7ACA7AF}"/>
    <cellStyle name="xl86" xfId="57" xr:uid="{99730E58-5025-45C7-86E9-3025BE0CCCB7}"/>
    <cellStyle name="xl87" xfId="61" xr:uid="{342C5F21-693C-4AC7-9AFE-95508568846B}"/>
    <cellStyle name="xl88" xfId="66" xr:uid="{C0CA243B-8953-4365-A96B-977209A64FE5}"/>
    <cellStyle name="xl89" xfId="72" xr:uid="{ACBBC0CA-9B84-46F5-9E13-3CCEB4B19C68}"/>
    <cellStyle name="xl90" xfId="52" xr:uid="{A6260450-9008-42BA-B81E-A09FD4D3BD20}"/>
    <cellStyle name="xl91" xfId="55" xr:uid="{7C21A762-ECB9-4F8C-B204-70BAC672D9AA}"/>
    <cellStyle name="xl92" xfId="58" xr:uid="{5B69D157-775F-4FA3-AE57-DB8477CC9325}"/>
    <cellStyle name="xl93" xfId="67" xr:uid="{33A81C11-2824-4921-8C28-E9A32E28A839}"/>
    <cellStyle name="xl94" xfId="73" xr:uid="{8AF0BE49-5243-4F82-AB8F-FA20F285348E}"/>
    <cellStyle name="xl95" xfId="76" xr:uid="{D8B3E5EC-D862-4CCA-B619-3D3000244F6E}"/>
    <cellStyle name="xl96" xfId="80" xr:uid="{E42AAC5D-DA5D-4B41-A933-238145FFF1EE}"/>
    <cellStyle name="xl97" xfId="88" xr:uid="{F6716859-8B1B-4A72-A840-95E80C230727}"/>
    <cellStyle name="xl98" xfId="93" xr:uid="{772E4CAF-0095-4912-93B4-0E74274ACEBD}"/>
    <cellStyle name="xl99" xfId="96" xr:uid="{3526EE9D-53C8-4AC9-B022-69926325DD73}"/>
    <cellStyle name="Обычный" xfId="0" builtinId="0"/>
    <cellStyle name="Обычный 2" xfId="3" xr:uid="{33B4F95A-E060-4643-A436-F4D0C88A36B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H66"/>
  <sheetViews>
    <sheetView tabSelected="1" view="pageBreakPreview" zoomScaleSheetLayoutView="100" workbookViewId="0">
      <selection activeCell="I13" sqref="I13"/>
    </sheetView>
  </sheetViews>
  <sheetFormatPr defaultRowHeight="12.75" x14ac:dyDescent="0.2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 x14ac:dyDescent="0.2">
      <c r="A1" s="28"/>
      <c r="B1" s="28"/>
      <c r="C1" s="28" t="s">
        <v>89</v>
      </c>
    </row>
    <row r="2" spans="1:7" ht="12" hidden="1" customHeight="1" x14ac:dyDescent="0.2">
      <c r="A2" s="55"/>
      <c r="B2" s="55"/>
      <c r="C2" s="55"/>
      <c r="D2" s="55"/>
      <c r="E2" s="55"/>
    </row>
    <row r="3" spans="1:7" ht="2.25" hidden="1" customHeight="1" x14ac:dyDescent="0.2">
      <c r="A3" s="7"/>
      <c r="B3" s="7"/>
      <c r="C3" s="7"/>
    </row>
    <row r="4" spans="1:7" ht="18" hidden="1" customHeight="1" x14ac:dyDescent="0.2">
      <c r="A4" s="28"/>
      <c r="B4" s="28"/>
      <c r="C4" s="28"/>
      <c r="D4" s="28"/>
    </row>
    <row r="5" spans="1:7" ht="29.25" customHeight="1" x14ac:dyDescent="0.2">
      <c r="A5" s="34"/>
      <c r="B5" s="34"/>
      <c r="C5" s="47" t="s">
        <v>117</v>
      </c>
      <c r="D5" s="34"/>
    </row>
    <row r="6" spans="1:7" x14ac:dyDescent="0.2">
      <c r="A6" s="7"/>
      <c r="B6" s="7"/>
      <c r="C6" s="7" t="s">
        <v>120</v>
      </c>
      <c r="D6" s="18"/>
    </row>
    <row r="7" spans="1:7" s="26" customFormat="1" ht="46.5" customHeight="1" x14ac:dyDescent="0.3">
      <c r="A7" s="52" t="s">
        <v>118</v>
      </c>
      <c r="B7" s="52"/>
      <c r="C7" s="52"/>
      <c r="D7" s="52"/>
    </row>
    <row r="8" spans="1:7" s="26" customFormat="1" ht="19.5" customHeight="1" x14ac:dyDescent="0.2"/>
    <row r="9" spans="1:7" s="26" customFormat="1" hidden="1" x14ac:dyDescent="0.2"/>
    <row r="10" spans="1:7" hidden="1" x14ac:dyDescent="0.2">
      <c r="A10" s="14"/>
      <c r="B10" s="14"/>
      <c r="C10" s="14"/>
      <c r="D10" s="18"/>
    </row>
    <row r="11" spans="1:7" ht="63" customHeight="1" x14ac:dyDescent="0.2">
      <c r="A11" s="53" t="s">
        <v>42</v>
      </c>
      <c r="B11" s="56" t="s">
        <v>0</v>
      </c>
      <c r="C11" s="57"/>
      <c r="D11" s="37" t="s">
        <v>119</v>
      </c>
    </row>
    <row r="12" spans="1:7" ht="54" customHeight="1" x14ac:dyDescent="0.2">
      <c r="A12" s="54"/>
      <c r="B12" s="36" t="s">
        <v>43</v>
      </c>
      <c r="C12" s="36" t="s">
        <v>44</v>
      </c>
      <c r="D12" s="19" t="s">
        <v>45</v>
      </c>
    </row>
    <row r="13" spans="1:7" ht="18.75" x14ac:dyDescent="0.3">
      <c r="A13" s="44" t="s">
        <v>46</v>
      </c>
      <c r="B13" s="42" t="s">
        <v>47</v>
      </c>
      <c r="C13" s="38"/>
      <c r="D13" s="21">
        <f>D14+D29+D19</f>
        <v>1500.0900000000001</v>
      </c>
    </row>
    <row r="14" spans="1:7" s="1" customFormat="1" x14ac:dyDescent="0.2">
      <c r="A14" s="3" t="s">
        <v>11</v>
      </c>
      <c r="B14" s="42" t="s">
        <v>47</v>
      </c>
      <c r="C14" s="20" t="s">
        <v>68</v>
      </c>
      <c r="D14" s="21">
        <f>D15</f>
        <v>761.47</v>
      </c>
      <c r="G14" s="1" t="s">
        <v>25</v>
      </c>
    </row>
    <row r="15" spans="1:7" s="1" customFormat="1" x14ac:dyDescent="0.2">
      <c r="A15" s="3" t="s">
        <v>1</v>
      </c>
      <c r="B15" s="40" t="s">
        <v>47</v>
      </c>
      <c r="C15" s="21" t="s">
        <v>69</v>
      </c>
      <c r="D15" s="21">
        <f>D16</f>
        <v>761.47</v>
      </c>
    </row>
    <row r="16" spans="1:7" x14ac:dyDescent="0.2">
      <c r="A16" s="4" t="s">
        <v>2</v>
      </c>
      <c r="B16" s="39" t="s">
        <v>47</v>
      </c>
      <c r="C16" s="22" t="s">
        <v>70</v>
      </c>
      <c r="D16" s="22">
        <f>D17+D18</f>
        <v>761.47</v>
      </c>
    </row>
    <row r="17" spans="1:8" ht="51" x14ac:dyDescent="0.2">
      <c r="A17" s="4" t="s">
        <v>16</v>
      </c>
      <c r="B17" s="39" t="s">
        <v>47</v>
      </c>
      <c r="C17" s="31" t="s">
        <v>71</v>
      </c>
      <c r="D17" s="22">
        <v>759.12</v>
      </c>
    </row>
    <row r="18" spans="1:8" ht="25.5" x14ac:dyDescent="0.2">
      <c r="A18" s="4" t="s">
        <v>36</v>
      </c>
      <c r="B18" s="39" t="s">
        <v>47</v>
      </c>
      <c r="C18" s="31" t="s">
        <v>72</v>
      </c>
      <c r="D18" s="22">
        <v>2.35</v>
      </c>
    </row>
    <row r="19" spans="1:8" ht="25.5" x14ac:dyDescent="0.2">
      <c r="A19" s="27" t="s">
        <v>14</v>
      </c>
      <c r="B19" s="45" t="str">
        <f>B18</f>
        <v>182</v>
      </c>
      <c r="C19" s="21" t="s">
        <v>58</v>
      </c>
      <c r="D19" s="22">
        <f>D20</f>
        <v>609.56000000000006</v>
      </c>
    </row>
    <row r="20" spans="1:8" ht="45.75" customHeight="1" x14ac:dyDescent="0.2">
      <c r="A20" s="4" t="s">
        <v>15</v>
      </c>
      <c r="B20" s="45" t="str">
        <f t="shared" ref="B20:B28" si="0">B19</f>
        <v>182</v>
      </c>
      <c r="C20" s="22" t="s">
        <v>59</v>
      </c>
      <c r="D20" s="22">
        <f>D21+D23+D25+D27</f>
        <v>609.56000000000006</v>
      </c>
      <c r="H20" t="s">
        <v>29</v>
      </c>
    </row>
    <row r="21" spans="1:8" ht="51" x14ac:dyDescent="0.2">
      <c r="A21" s="4" t="s">
        <v>17</v>
      </c>
      <c r="B21" s="45" t="str">
        <f t="shared" si="0"/>
        <v>182</v>
      </c>
      <c r="C21" s="22" t="s">
        <v>60</v>
      </c>
      <c r="D21" s="22">
        <f>D22</f>
        <v>314.92</v>
      </c>
    </row>
    <row r="22" spans="1:8" ht="40.5" customHeight="1" x14ac:dyDescent="0.25">
      <c r="A22" s="29" t="s">
        <v>32</v>
      </c>
      <c r="B22" s="45" t="str">
        <f t="shared" si="0"/>
        <v>182</v>
      </c>
      <c r="C22" s="31" t="s">
        <v>61</v>
      </c>
      <c r="D22" s="22">
        <v>314.92</v>
      </c>
    </row>
    <row r="23" spans="1:8" ht="40.5" customHeight="1" x14ac:dyDescent="0.2">
      <c r="A23" s="4" t="s">
        <v>20</v>
      </c>
      <c r="B23" s="45" t="str">
        <f t="shared" si="0"/>
        <v>182</v>
      </c>
      <c r="C23" s="22" t="s">
        <v>62</v>
      </c>
      <c r="D23" s="22">
        <f>D24</f>
        <v>1.82</v>
      </c>
    </row>
    <row r="24" spans="1:8" s="1" customFormat="1" ht="99.75" x14ac:dyDescent="0.25">
      <c r="A24" s="29" t="s">
        <v>33</v>
      </c>
      <c r="B24" s="45" t="str">
        <f t="shared" si="0"/>
        <v>182</v>
      </c>
      <c r="C24" s="31" t="s">
        <v>63</v>
      </c>
      <c r="D24" s="22">
        <v>1.82</v>
      </c>
    </row>
    <row r="25" spans="1:8" s="1" customFormat="1" ht="51" x14ac:dyDescent="0.2">
      <c r="A25" s="4" t="s">
        <v>18</v>
      </c>
      <c r="B25" s="45" t="str">
        <f t="shared" si="0"/>
        <v>182</v>
      </c>
      <c r="C25" s="22" t="s">
        <v>64</v>
      </c>
      <c r="D25" s="22">
        <f>D26</f>
        <v>327.10000000000002</v>
      </c>
    </row>
    <row r="26" spans="1:8" s="1" customFormat="1" ht="85.5" x14ac:dyDescent="0.25">
      <c r="A26" s="29" t="s">
        <v>34</v>
      </c>
      <c r="B26" s="45" t="str">
        <f t="shared" si="0"/>
        <v>182</v>
      </c>
      <c r="C26" s="31" t="s">
        <v>65</v>
      </c>
      <c r="D26" s="22">
        <v>327.10000000000002</v>
      </c>
    </row>
    <row r="27" spans="1:8" ht="51" x14ac:dyDescent="0.2">
      <c r="A27" s="4" t="s">
        <v>30</v>
      </c>
      <c r="B27" s="45" t="str">
        <f t="shared" si="0"/>
        <v>182</v>
      </c>
      <c r="C27" s="22" t="s">
        <v>66</v>
      </c>
      <c r="D27" s="22">
        <f>D28</f>
        <v>-34.28</v>
      </c>
    </row>
    <row r="28" spans="1:8" ht="85.5" x14ac:dyDescent="0.25">
      <c r="A28" s="29" t="s">
        <v>35</v>
      </c>
      <c r="B28" s="45" t="str">
        <f t="shared" si="0"/>
        <v>182</v>
      </c>
      <c r="C28" s="31" t="s">
        <v>67</v>
      </c>
      <c r="D28" s="22">
        <v>-34.28</v>
      </c>
    </row>
    <row r="29" spans="1:8" x14ac:dyDescent="0.2">
      <c r="A29" s="3" t="s">
        <v>7</v>
      </c>
      <c r="B29" s="40" t="s">
        <v>47</v>
      </c>
      <c r="C29" s="21" t="s">
        <v>73</v>
      </c>
      <c r="D29" s="21">
        <f>D30+D32</f>
        <v>129.06</v>
      </c>
    </row>
    <row r="30" spans="1:8" x14ac:dyDescent="0.2">
      <c r="A30" s="11" t="s">
        <v>10</v>
      </c>
      <c r="B30" s="39" t="s">
        <v>47</v>
      </c>
      <c r="C30" s="22" t="s">
        <v>74</v>
      </c>
      <c r="D30" s="22">
        <f>D31</f>
        <v>27.13</v>
      </c>
    </row>
    <row r="31" spans="1:8" ht="27.75" customHeight="1" x14ac:dyDescent="0.2">
      <c r="A31" s="10" t="s">
        <v>22</v>
      </c>
      <c r="B31" s="39" t="s">
        <v>47</v>
      </c>
      <c r="C31" s="31" t="s">
        <v>75</v>
      </c>
      <c r="D31" s="30">
        <v>27.13</v>
      </c>
    </row>
    <row r="32" spans="1:8" ht="18.75" x14ac:dyDescent="0.2">
      <c r="A32" s="4" t="s">
        <v>8</v>
      </c>
      <c r="B32" s="39" t="s">
        <v>47</v>
      </c>
      <c r="C32" s="22" t="s">
        <v>76</v>
      </c>
      <c r="D32" s="22">
        <f>D33+D35</f>
        <v>101.92999999999999</v>
      </c>
      <c r="E32" s="12"/>
    </row>
    <row r="33" spans="1:4" s="1" customFormat="1" x14ac:dyDescent="0.2">
      <c r="A33" s="5" t="s">
        <v>24</v>
      </c>
      <c r="B33" s="39" t="s">
        <v>47</v>
      </c>
      <c r="C33" s="22" t="s">
        <v>77</v>
      </c>
      <c r="D33" s="22">
        <f>D34</f>
        <v>70.77</v>
      </c>
    </row>
    <row r="34" spans="1:4" s="1" customFormat="1" ht="25.5" x14ac:dyDescent="0.2">
      <c r="A34" s="5" t="s">
        <v>28</v>
      </c>
      <c r="B34" s="39" t="s">
        <v>47</v>
      </c>
      <c r="C34" s="31" t="s">
        <v>78</v>
      </c>
      <c r="D34" s="22">
        <v>70.77</v>
      </c>
    </row>
    <row r="35" spans="1:4" s="1" customFormat="1" x14ac:dyDescent="0.2">
      <c r="A35" s="5" t="s">
        <v>37</v>
      </c>
      <c r="B35" s="39" t="s">
        <v>47</v>
      </c>
      <c r="C35" s="22" t="s">
        <v>79</v>
      </c>
      <c r="D35" s="22">
        <f>D36</f>
        <v>31.16</v>
      </c>
    </row>
    <row r="36" spans="1:4" s="1" customFormat="1" ht="25.5" x14ac:dyDescent="0.2">
      <c r="A36" s="5" t="s">
        <v>38</v>
      </c>
      <c r="B36" s="39" t="s">
        <v>47</v>
      </c>
      <c r="C36" s="31" t="s">
        <v>90</v>
      </c>
      <c r="D36" s="22">
        <v>31.16</v>
      </c>
    </row>
    <row r="37" spans="1:4" s="1" customFormat="1" ht="37.5" x14ac:dyDescent="0.2">
      <c r="A37" s="35" t="s">
        <v>48</v>
      </c>
      <c r="B37" s="40">
        <v>987</v>
      </c>
      <c r="C37" s="31"/>
      <c r="D37" s="21">
        <f>D38+D52+D45</f>
        <v>6699.25</v>
      </c>
    </row>
    <row r="38" spans="1:4" s="1" customFormat="1" ht="25.5" x14ac:dyDescent="0.2">
      <c r="A38" s="3" t="s">
        <v>3</v>
      </c>
      <c r="B38" s="40" t="s">
        <v>49</v>
      </c>
      <c r="C38" s="21" t="s">
        <v>80</v>
      </c>
      <c r="D38" s="21">
        <f>D42+D39</f>
        <v>88</v>
      </c>
    </row>
    <row r="39" spans="1:4" s="1" customFormat="1" ht="51" x14ac:dyDescent="0.2">
      <c r="A39" s="46" t="s">
        <v>97</v>
      </c>
      <c r="B39" s="41" t="s">
        <v>49</v>
      </c>
      <c r="C39" s="23" t="s">
        <v>98</v>
      </c>
      <c r="D39" s="23">
        <f>D40</f>
        <v>13.22</v>
      </c>
    </row>
    <row r="40" spans="1:4" s="1" customFormat="1" ht="51" x14ac:dyDescent="0.2">
      <c r="A40" s="46" t="s">
        <v>100</v>
      </c>
      <c r="B40" s="41" t="s">
        <v>49</v>
      </c>
      <c r="C40" s="23" t="s">
        <v>99</v>
      </c>
      <c r="D40" s="23">
        <f>D41</f>
        <v>13.22</v>
      </c>
    </row>
    <row r="41" spans="1:4" s="1" customFormat="1" ht="51" x14ac:dyDescent="0.2">
      <c r="A41" s="46" t="s">
        <v>101</v>
      </c>
      <c r="B41" s="41" t="s">
        <v>49</v>
      </c>
      <c r="C41" s="23" t="s">
        <v>102</v>
      </c>
      <c r="D41" s="23">
        <v>13.22</v>
      </c>
    </row>
    <row r="42" spans="1:4" ht="51" x14ac:dyDescent="0.2">
      <c r="A42" s="16" t="s">
        <v>12</v>
      </c>
      <c r="B42" s="41" t="s">
        <v>49</v>
      </c>
      <c r="C42" s="23" t="s">
        <v>81</v>
      </c>
      <c r="D42" s="23">
        <f t="shared" ref="D42" si="1">D43</f>
        <v>74.78</v>
      </c>
    </row>
    <row r="43" spans="1:4" ht="51" x14ac:dyDescent="0.2">
      <c r="A43" s="10" t="s">
        <v>13</v>
      </c>
      <c r="B43" s="41" t="s">
        <v>49</v>
      </c>
      <c r="C43" s="23" t="s">
        <v>82</v>
      </c>
      <c r="D43" s="23">
        <f>D44</f>
        <v>74.78</v>
      </c>
    </row>
    <row r="44" spans="1:4" ht="51" x14ac:dyDescent="0.2">
      <c r="A44" s="5" t="s">
        <v>23</v>
      </c>
      <c r="B44" s="39" t="s">
        <v>49</v>
      </c>
      <c r="C44" s="31" t="s">
        <v>83</v>
      </c>
      <c r="D44" s="22">
        <v>74.78</v>
      </c>
    </row>
    <row r="45" spans="1:4" x14ac:dyDescent="0.2">
      <c r="A45" s="17" t="s">
        <v>91</v>
      </c>
      <c r="B45" s="39" t="s">
        <v>49</v>
      </c>
      <c r="C45" s="21" t="s">
        <v>92</v>
      </c>
      <c r="D45" s="21">
        <f>D46+D48</f>
        <v>227.25</v>
      </c>
    </row>
    <row r="46" spans="1:4" s="1" customFormat="1" x14ac:dyDescent="0.2">
      <c r="A46" s="11" t="s">
        <v>93</v>
      </c>
      <c r="B46" s="39" t="s">
        <v>49</v>
      </c>
      <c r="C46" s="22" t="s">
        <v>94</v>
      </c>
      <c r="D46" s="22">
        <f>D47</f>
        <v>92.25</v>
      </c>
    </row>
    <row r="47" spans="1:4" s="1" customFormat="1" x14ac:dyDescent="0.2">
      <c r="A47" s="10" t="s">
        <v>95</v>
      </c>
      <c r="B47" s="39" t="s">
        <v>49</v>
      </c>
      <c r="C47" s="22" t="s">
        <v>96</v>
      </c>
      <c r="D47" s="22">
        <v>92.25</v>
      </c>
    </row>
    <row r="48" spans="1:4" s="1" customFormat="1" x14ac:dyDescent="0.2">
      <c r="A48" s="51" t="s">
        <v>103</v>
      </c>
      <c r="B48" s="39" t="s">
        <v>49</v>
      </c>
      <c r="C48" s="50" t="s">
        <v>110</v>
      </c>
      <c r="D48" s="22">
        <f>D49</f>
        <v>135</v>
      </c>
    </row>
    <row r="49" spans="1:4" s="1" customFormat="1" x14ac:dyDescent="0.2">
      <c r="A49" s="51" t="s">
        <v>104</v>
      </c>
      <c r="B49" s="39" t="s">
        <v>49</v>
      </c>
      <c r="C49" s="50" t="s">
        <v>109</v>
      </c>
      <c r="D49" s="22">
        <f>D50+D51</f>
        <v>135</v>
      </c>
    </row>
    <row r="50" spans="1:4" s="1" customFormat="1" ht="25.5" x14ac:dyDescent="0.2">
      <c r="A50" s="51" t="s">
        <v>105</v>
      </c>
      <c r="B50" s="39" t="s">
        <v>49</v>
      </c>
      <c r="C50" s="50" t="s">
        <v>107</v>
      </c>
      <c r="D50" s="22">
        <v>110</v>
      </c>
    </row>
    <row r="51" spans="1:4" s="1" customFormat="1" ht="25.5" x14ac:dyDescent="0.2">
      <c r="A51" s="51" t="s">
        <v>106</v>
      </c>
      <c r="B51" s="39" t="s">
        <v>49</v>
      </c>
      <c r="C51" s="50" t="s">
        <v>108</v>
      </c>
      <c r="D51" s="22">
        <v>25</v>
      </c>
    </row>
    <row r="52" spans="1:4" s="1" customFormat="1" x14ac:dyDescent="0.2">
      <c r="A52" s="6" t="s">
        <v>4</v>
      </c>
      <c r="B52" s="40" t="s">
        <v>49</v>
      </c>
      <c r="C52" s="21" t="s">
        <v>84</v>
      </c>
      <c r="D52" s="21">
        <f>D53</f>
        <v>6384</v>
      </c>
    </row>
    <row r="53" spans="1:4" ht="25.5" x14ac:dyDescent="0.2">
      <c r="A53" s="3" t="s">
        <v>6</v>
      </c>
      <c r="B53" s="40" t="s">
        <v>49</v>
      </c>
      <c r="C53" s="21" t="s">
        <v>85</v>
      </c>
      <c r="D53" s="21">
        <f>D54+D60+D63+D57</f>
        <v>6384</v>
      </c>
    </row>
    <row r="54" spans="1:4" x14ac:dyDescent="0.2">
      <c r="A54" s="13" t="s">
        <v>27</v>
      </c>
      <c r="B54" s="43" t="s">
        <v>49</v>
      </c>
      <c r="C54" s="24" t="s">
        <v>86</v>
      </c>
      <c r="D54" s="24">
        <f>D55</f>
        <v>477.5</v>
      </c>
    </row>
    <row r="55" spans="1:4" ht="25.5" x14ac:dyDescent="0.2">
      <c r="A55" s="10" t="s">
        <v>39</v>
      </c>
      <c r="B55" s="39" t="s">
        <v>49</v>
      </c>
      <c r="C55" s="22" t="s">
        <v>87</v>
      </c>
      <c r="D55" s="22">
        <f>D56</f>
        <v>477.5</v>
      </c>
    </row>
    <row r="56" spans="1:4" ht="25.5" x14ac:dyDescent="0.2">
      <c r="A56" s="15" t="s">
        <v>40</v>
      </c>
      <c r="B56" s="39" t="s">
        <v>49</v>
      </c>
      <c r="C56" s="32" t="s">
        <v>88</v>
      </c>
      <c r="D56" s="22">
        <v>477.5</v>
      </c>
    </row>
    <row r="57" spans="1:4" x14ac:dyDescent="0.2">
      <c r="A57" s="48" t="s">
        <v>111</v>
      </c>
      <c r="B57" s="43" t="s">
        <v>49</v>
      </c>
      <c r="C57" s="50" t="s">
        <v>114</v>
      </c>
      <c r="D57" s="24">
        <f>D58</f>
        <v>1850</v>
      </c>
    </row>
    <row r="58" spans="1:4" x14ac:dyDescent="0.2">
      <c r="A58" s="49" t="s">
        <v>112</v>
      </c>
      <c r="B58" s="39" t="s">
        <v>49</v>
      </c>
      <c r="C58" s="50" t="s">
        <v>115</v>
      </c>
      <c r="D58" s="22">
        <f>D59</f>
        <v>1850</v>
      </c>
    </row>
    <row r="59" spans="1:4" ht="38.25" x14ac:dyDescent="0.2">
      <c r="A59" s="49" t="s">
        <v>113</v>
      </c>
      <c r="B59" s="39" t="s">
        <v>49</v>
      </c>
      <c r="C59" s="50" t="s">
        <v>116</v>
      </c>
      <c r="D59" s="22">
        <v>1850</v>
      </c>
    </row>
    <row r="60" spans="1:4" x14ac:dyDescent="0.2">
      <c r="A60" s="9" t="s">
        <v>26</v>
      </c>
      <c r="B60" s="40" t="s">
        <v>49</v>
      </c>
      <c r="C60" s="21" t="s">
        <v>57</v>
      </c>
      <c r="D60" s="21">
        <f>D61</f>
        <v>156.19999999999999</v>
      </c>
    </row>
    <row r="61" spans="1:4" ht="40.5" customHeight="1" x14ac:dyDescent="0.2">
      <c r="A61" s="8" t="s">
        <v>9</v>
      </c>
      <c r="B61" s="39" t="s">
        <v>49</v>
      </c>
      <c r="C61" s="22" t="s">
        <v>56</v>
      </c>
      <c r="D61" s="22">
        <f>D62</f>
        <v>156.19999999999999</v>
      </c>
    </row>
    <row r="62" spans="1:4" s="1" customFormat="1" ht="25.5" x14ac:dyDescent="0.2">
      <c r="A62" s="8" t="s">
        <v>21</v>
      </c>
      <c r="B62" s="39" t="s">
        <v>49</v>
      </c>
      <c r="C62" s="32" t="s">
        <v>55</v>
      </c>
      <c r="D62" s="33">
        <v>156.19999999999999</v>
      </c>
    </row>
    <row r="63" spans="1:4" s="1" customFormat="1" ht="43.5" customHeight="1" x14ac:dyDescent="0.2">
      <c r="A63" s="9" t="s">
        <v>19</v>
      </c>
      <c r="B63" s="40" t="s">
        <v>49</v>
      </c>
      <c r="C63" s="21" t="s">
        <v>54</v>
      </c>
      <c r="D63" s="21">
        <f>D65</f>
        <v>3900.3</v>
      </c>
    </row>
    <row r="64" spans="1:4" x14ac:dyDescent="0.2">
      <c r="A64" s="8" t="s">
        <v>41</v>
      </c>
      <c r="B64" s="39" t="s">
        <v>49</v>
      </c>
      <c r="C64" s="22" t="s">
        <v>53</v>
      </c>
      <c r="D64" s="22">
        <f>D65</f>
        <v>3900.3</v>
      </c>
    </row>
    <row r="65" spans="1:4" x14ac:dyDescent="0.2">
      <c r="A65" s="10" t="s">
        <v>31</v>
      </c>
      <c r="B65" s="39" t="s">
        <v>49</v>
      </c>
      <c r="C65" s="33" t="s">
        <v>52</v>
      </c>
      <c r="D65" s="33">
        <v>3900.3</v>
      </c>
    </row>
    <row r="66" spans="1:4" s="1" customFormat="1" ht="54.75" customHeight="1" x14ac:dyDescent="0.2">
      <c r="A66" s="6" t="s">
        <v>5</v>
      </c>
      <c r="B66" s="40" t="s">
        <v>50</v>
      </c>
      <c r="C66" s="21" t="s">
        <v>51</v>
      </c>
      <c r="D66" s="21">
        <f>D13+D37</f>
        <v>8199.34</v>
      </c>
    </row>
  </sheetData>
  <mergeCells count="4">
    <mergeCell ref="A7:D7"/>
    <mergeCell ref="A11:A12"/>
    <mergeCell ref="A2:E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2025-03-10T05:47:51Z</dcterms:modified>
</cp:coreProperties>
</file>