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440" windowHeight="11760"/>
  </bookViews>
  <sheets>
    <sheet name="Документ" sheetId="1" r:id="rId1"/>
  </sheets>
  <definedNames>
    <definedName name="_xlnm.Print_Titles" localSheetId="0">Документ!$13:$13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5" i="1"/>
  <c r="S27" l="1"/>
  <c r="E15"/>
  <c r="F15"/>
  <c r="G15"/>
  <c r="H15"/>
  <c r="I15"/>
  <c r="J30" l="1"/>
  <c r="D30"/>
  <c r="J26"/>
  <c r="S29" l="1"/>
  <c r="J28"/>
  <c r="D28"/>
  <c r="S28" l="1"/>
  <c r="D16"/>
  <c r="J16"/>
  <c r="J22"/>
  <c r="D22"/>
  <c r="J20"/>
  <c r="D20"/>
  <c r="E17" l="1"/>
  <c r="F17"/>
  <c r="G17"/>
  <c r="H17"/>
  <c r="I17"/>
  <c r="E31"/>
  <c r="E30" s="1"/>
  <c r="F31"/>
  <c r="F30" s="1"/>
  <c r="G31"/>
  <c r="G30" s="1"/>
  <c r="H31"/>
  <c r="H30" s="1"/>
  <c r="I31"/>
  <c r="I30" s="1"/>
  <c r="E25"/>
  <c r="E24" s="1"/>
  <c r="F25"/>
  <c r="F24" s="1"/>
  <c r="G25"/>
  <c r="G24" s="1"/>
  <c r="H25"/>
  <c r="H24" s="1"/>
  <c r="I25"/>
  <c r="I24" s="1"/>
  <c r="E23"/>
  <c r="E22" s="1"/>
  <c r="F23"/>
  <c r="F22" s="1"/>
  <c r="G23"/>
  <c r="G22" s="1"/>
  <c r="H23"/>
  <c r="H22" s="1"/>
  <c r="I23"/>
  <c r="E21"/>
  <c r="E20" s="1"/>
  <c r="F21"/>
  <c r="F20" s="1"/>
  <c r="G21"/>
  <c r="G20" s="1"/>
  <c r="H21"/>
  <c r="H20" s="1"/>
  <c r="I21"/>
  <c r="I20" s="1"/>
  <c r="I22" l="1"/>
  <c r="F18"/>
  <c r="F19"/>
  <c r="I19"/>
  <c r="E19"/>
  <c r="H18"/>
  <c r="E18"/>
  <c r="E16" s="1"/>
  <c r="I18"/>
  <c r="I16" s="1"/>
  <c r="H19"/>
  <c r="G18"/>
  <c r="G19"/>
  <c r="G16" s="1"/>
  <c r="H16" l="1"/>
  <c r="F16"/>
  <c r="S17"/>
  <c r="D24"/>
  <c r="S19"/>
  <c r="S20"/>
  <c r="S21"/>
  <c r="S30" l="1"/>
  <c r="S31"/>
  <c r="S23"/>
  <c r="S22"/>
  <c r="J24" l="1"/>
  <c r="S25"/>
  <c r="S18"/>
  <c r="S24" l="1"/>
  <c r="S16"/>
  <c r="D26"/>
  <c r="S26" s="1"/>
  <c r="D15" l="1"/>
  <c r="S15" s="1"/>
</calcChain>
</file>

<file path=xl/sharedStrings.xml><?xml version="1.0" encoding="utf-8"?>
<sst xmlns="http://schemas.openxmlformats.org/spreadsheetml/2006/main" count="78" uniqueCount="43">
  <si>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</si>
  <si>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</si>
  <si>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</si>
  <si>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</si>
  <si>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</si>
  <si>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</si>
  <si>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</si>
  <si>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</si>
  <si>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</si>
  <si>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</si>
  <si>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</si>
  <si>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</si>
  <si>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</si>
  <si>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% исполнения</t>
  </si>
  <si>
    <t>Наименование расходов</t>
  </si>
  <si>
    <t>РАСПРЕДЕЛЕНИЕ</t>
  </si>
  <si>
    <t>классификации расходов бюджета муниципального образования Поломское сельское поселение</t>
  </si>
  <si>
    <t xml:space="preserve">Белохолуницкого района Кировской области </t>
  </si>
  <si>
    <t>РЗ</t>
  </si>
  <si>
    <t>ПРз</t>
  </si>
  <si>
    <t>00</t>
  </si>
  <si>
    <t>01</t>
  </si>
  <si>
    <t>02</t>
  </si>
  <si>
    <t>04</t>
  </si>
  <si>
    <t>03</t>
  </si>
  <si>
    <t>09</t>
  </si>
  <si>
    <t>05</t>
  </si>
  <si>
    <t>10</t>
  </si>
  <si>
    <t xml:space="preserve">Всего расходов:   </t>
  </si>
  <si>
    <t>бюджетных ассигнований по разделам, подразделам,  расходов</t>
  </si>
  <si>
    <t>Приложение 2</t>
  </si>
  <si>
    <t>(тыс.руб)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</si>
  <si>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</si>
  <si>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</si>
  <si>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07</t>
  </si>
  <si>
    <t xml:space="preserve">    ОХРАНА ОКРУЖАЮЩЕЙ СРЕДЫ</t>
  </si>
  <si>
    <t>06</t>
  </si>
  <si>
    <t xml:space="preserve">      Другие вопросы в области охраны окружающей среды</t>
  </si>
  <si>
    <t>к постановлению администрации Поломского сельского поселения</t>
  </si>
  <si>
    <t>за 1 квартал 2025 года</t>
  </si>
  <si>
    <t>Утверждено на 2025 год</t>
  </si>
  <si>
    <t>Фактические расходы за 1 квартал 2025 год</t>
  </si>
  <si>
    <t xml:space="preserve">от 04.04.2025 №18-П 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</si>
</sst>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37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4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2" fontId="8" fillId="3" borderId="1" xfId="21" applyNumberFormat="1" applyFont="1" applyBorder="1" applyProtection="1">
      <alignment horizontal="right" vertical="top" shrinkToFit="1"/>
    </xf>
    <xf numFmtId="2" fontId="8" fillId="4" borderId="1" xfId="24" applyNumberFormat="1" applyFont="1" applyBorder="1" applyProtection="1">
      <alignment horizontal="right" vertical="top" shrinkToFit="1"/>
    </xf>
    <xf numFmtId="2" fontId="8" fillId="0" borderId="1" xfId="8" applyNumberFormat="1" applyFont="1" applyBorder="1" applyAlignment="1" applyProtection="1">
      <alignment horizontal="center" vertical="top"/>
    </xf>
    <xf numFmtId="2" fontId="8" fillId="3" borderId="1" xfId="21" applyNumberFormat="1" applyFont="1" applyBorder="1" applyAlignment="1" applyProtection="1">
      <alignment horizontal="center" vertical="top" shrinkToFit="1"/>
    </xf>
    <xf numFmtId="2" fontId="8" fillId="4" borderId="1" xfId="24" applyNumberFormat="1" applyFont="1" applyBorder="1" applyAlignment="1" applyProtection="1">
      <alignment horizontal="center" vertical="top" shrinkToFit="1"/>
    </xf>
    <xf numFmtId="0" fontId="9" fillId="0" borderId="1" xfId="19" applyNumberFormat="1" applyFont="1" applyBorder="1" applyAlignment="1" applyProtection="1">
      <alignment vertical="top" wrapText="1" shrinkToFit="1"/>
    </xf>
    <xf numFmtId="0" fontId="4" fillId="0" borderId="1" xfId="17" applyNumberFormat="1" applyBorder="1" applyAlignment="1" applyProtection="1">
      <alignment vertical="top" wrapText="1"/>
    </xf>
    <xf numFmtId="0" fontId="4" fillId="0" borderId="5" xfId="7" applyNumberFormat="1" applyBorder="1" applyProtection="1">
      <alignment horizontal="center" vertical="center" wrapText="1"/>
    </xf>
    <xf numFmtId="49" fontId="5" fillId="0" borderId="1" xfId="20" applyNumberFormat="1" applyFont="1" applyBorder="1" applyAlignment="1" applyProtection="1">
      <alignment horizontal="center" vertical="top" shrinkToFit="1"/>
    </xf>
    <xf numFmtId="49" fontId="8" fillId="0" borderId="1" xfId="20" applyNumberFormat="1" applyFont="1" applyBorder="1" applyAlignment="1" applyProtection="1">
      <alignment horizontal="center" vertical="center" shrinkToFit="1"/>
    </xf>
    <xf numFmtId="4" fontId="5" fillId="3" borderId="1" xfId="21" applyNumberFormat="1" applyFont="1" applyBorder="1" applyAlignment="1" applyProtection="1">
      <alignment horizontal="right" vertical="center" shrinkToFit="1"/>
    </xf>
    <xf numFmtId="4" fontId="5" fillId="3" borderId="2" xfId="21" applyNumberFormat="1" applyProtection="1">
      <alignment horizontal="right" vertical="top" shrinkToFit="1"/>
    </xf>
    <xf numFmtId="49" fontId="4" fillId="0" borderId="2" xfId="19" applyNumberFormat="1" applyAlignment="1" applyProtection="1">
      <alignment horizontal="center" vertical="top" shrinkToFit="1"/>
    </xf>
    <xf numFmtId="1" fontId="4" fillId="0" borderId="2" xfId="19" applyNumberFormat="1" applyAlignment="1" applyProtection="1">
      <alignment horizontal="center" vertical="top" shrinkToFit="1"/>
    </xf>
    <xf numFmtId="0" fontId="4" fillId="0" borderId="1" xfId="7" applyBorder="1">
      <alignment horizontal="center" vertical="center" wrapText="1"/>
    </xf>
    <xf numFmtId="0" fontId="4" fillId="0" borderId="0" xfId="17" applyAlignment="1">
      <alignment vertical="top" wrapText="1"/>
    </xf>
    <xf numFmtId="49" fontId="4" fillId="0" borderId="2" xfId="19" applyNumberFormat="1" applyAlignment="1">
      <alignment horizontal="center" vertical="top" shrinkToFit="1"/>
    </xf>
    <xf numFmtId="0" fontId="4" fillId="0" borderId="1" xfId="17" applyBorder="1" applyAlignment="1">
      <alignment vertical="top" wrapText="1"/>
    </xf>
    <xf numFmtId="0" fontId="4" fillId="0" borderId="2" xfId="17" applyBorder="1" applyAlignment="1">
      <alignment vertical="top" wrapText="1"/>
    </xf>
    <xf numFmtId="4" fontId="5" fillId="3" borderId="2" xfId="21">
      <alignment horizontal="right" vertical="top" shrinkToFit="1"/>
    </xf>
    <xf numFmtId="0" fontId="7" fillId="0" borderId="0" xfId="15" applyNumberFormat="1" applyFont="1" applyAlignment="1" applyProtection="1">
      <alignment horizontal="center" wrapText="1"/>
    </xf>
    <xf numFmtId="0" fontId="7" fillId="0" borderId="0" xfId="15" applyNumberFormat="1" applyFont="1" applyAlignment="1" applyProtection="1">
      <alignment horizontal="center"/>
    </xf>
    <xf numFmtId="0" fontId="4" fillId="0" borderId="0" xfId="16" applyNumberFormat="1" applyProtection="1">
      <alignment horizontal="right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S31"/>
  <sheetViews>
    <sheetView showGridLines="0" tabSelected="1" workbookViewId="0">
      <selection activeCell="A4" sqref="A4:S4"/>
    </sheetView>
  </sheetViews>
  <sheetFormatPr defaultRowHeight="15" outlineLevelRow="7"/>
  <cols>
    <col min="1" max="1" width="40" style="1" customWidth="1"/>
    <col min="2" max="3" width="7.7109375" style="1" customWidth="1"/>
    <col min="4" max="4" width="16.140625" style="1" customWidth="1"/>
    <col min="5" max="9" width="9.140625" style="1" hidden="1" customWidth="1"/>
    <col min="10" max="10" width="16.42578125" style="1" customWidth="1"/>
    <col min="11" max="18" width="9.140625" style="1" hidden="1" customWidth="1"/>
    <col min="19" max="19" width="13.28515625" style="1" customWidth="1"/>
    <col min="20" max="16384" width="9.140625" style="1"/>
  </cols>
  <sheetData>
    <row r="1" spans="1:19">
      <c r="A1" s="34" t="s">
        <v>30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19" ht="15.75" customHeight="1">
      <c r="A2" s="35" t="s">
        <v>38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</row>
    <row r="3" spans="1:19" ht="2.2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</row>
    <row r="4" spans="1:19" ht="18.75" customHeight="1">
      <c r="A4" s="36" t="s">
        <v>42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</row>
    <row r="5" spans="1:19" ht="15.75" customHeight="1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9"/>
    </row>
    <row r="6" spans="1:19" ht="15.75" customHeight="1">
      <c r="A6" s="32" t="s">
        <v>15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</row>
    <row r="7" spans="1:19" ht="18" customHeight="1">
      <c r="A7" s="31" t="s">
        <v>29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</row>
    <row r="8" spans="1:19" ht="15.75" customHeight="1">
      <c r="A8" s="31" t="s">
        <v>16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</row>
    <row r="9" spans="1:19" ht="15.75" customHeight="1">
      <c r="A9" s="31" t="s">
        <v>17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</row>
    <row r="10" spans="1:19" ht="15.75" customHeight="1">
      <c r="A10" s="31" t="s">
        <v>39</v>
      </c>
      <c r="B10" s="31"/>
      <c r="C10" s="31"/>
      <c r="D10" s="31"/>
      <c r="E10" s="31"/>
      <c r="F10" s="31"/>
      <c r="G10" s="31"/>
      <c r="H10" s="31"/>
      <c r="I10" s="31"/>
      <c r="J10" s="31"/>
      <c r="K10" s="10"/>
      <c r="L10" s="10"/>
      <c r="M10" s="10"/>
      <c r="N10" s="10"/>
      <c r="O10" s="10"/>
      <c r="P10" s="10"/>
      <c r="Q10" s="10"/>
      <c r="R10" s="10"/>
      <c r="S10" s="10"/>
    </row>
    <row r="11" spans="1:19" ht="15" customHeight="1">
      <c r="A11" s="10"/>
      <c r="B11" s="10"/>
      <c r="C11" s="10"/>
      <c r="D11" s="10"/>
      <c r="E11" s="10"/>
      <c r="F11" s="10"/>
      <c r="G11" s="10"/>
      <c r="H11" s="10"/>
      <c r="I11" s="10"/>
      <c r="J11" s="10" t="s">
        <v>31</v>
      </c>
      <c r="K11" s="10"/>
      <c r="L11" s="10"/>
      <c r="M11" s="10"/>
      <c r="N11" s="10"/>
      <c r="O11" s="10"/>
      <c r="P11" s="10"/>
      <c r="Q11" s="10"/>
      <c r="R11" s="10"/>
      <c r="S11" s="10"/>
    </row>
    <row r="12" spans="1:19" ht="16.5" hidden="1" customHeight="1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</row>
    <row r="13" spans="1:19" ht="5.25" customHeight="1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2"/>
    </row>
    <row r="14" spans="1:19" ht="69" customHeight="1">
      <c r="A14" s="18" t="s">
        <v>14</v>
      </c>
      <c r="B14" s="3" t="s">
        <v>18</v>
      </c>
      <c r="C14" s="3" t="s">
        <v>19</v>
      </c>
      <c r="D14" s="3" t="s">
        <v>40</v>
      </c>
      <c r="E14" s="3" t="s">
        <v>0</v>
      </c>
      <c r="F14" s="3" t="s">
        <v>0</v>
      </c>
      <c r="G14" s="3" t="s">
        <v>0</v>
      </c>
      <c r="H14" s="3" t="s">
        <v>0</v>
      </c>
      <c r="I14" s="4" t="s">
        <v>0</v>
      </c>
      <c r="J14" s="25" t="s">
        <v>41</v>
      </c>
      <c r="K14" s="5" t="s">
        <v>0</v>
      </c>
      <c r="L14" s="5" t="s">
        <v>0</v>
      </c>
      <c r="M14" s="5" t="s">
        <v>0</v>
      </c>
      <c r="N14" s="5" t="s">
        <v>0</v>
      </c>
      <c r="O14" s="5" t="s">
        <v>0</v>
      </c>
      <c r="P14" s="5" t="s">
        <v>0</v>
      </c>
      <c r="Q14" s="5" t="s">
        <v>0</v>
      </c>
      <c r="R14" s="5" t="s">
        <v>0</v>
      </c>
      <c r="S14" s="6" t="s">
        <v>13</v>
      </c>
    </row>
    <row r="15" spans="1:19" ht="15" customHeight="1" outlineLevel="1">
      <c r="A15" s="16" t="s">
        <v>28</v>
      </c>
      <c r="B15" s="19" t="s">
        <v>20</v>
      </c>
      <c r="C15" s="20" t="s">
        <v>20</v>
      </c>
      <c r="D15" s="21">
        <f t="shared" ref="D15:I15" si="0">D16+D20+D22+D24+D30+D28+D26</f>
        <v>6946.35</v>
      </c>
      <c r="E15" s="21" t="e">
        <f t="shared" si="0"/>
        <v>#REF!</v>
      </c>
      <c r="F15" s="21" t="e">
        <f t="shared" si="0"/>
        <v>#REF!</v>
      </c>
      <c r="G15" s="21" t="e">
        <f t="shared" si="0"/>
        <v>#REF!</v>
      </c>
      <c r="H15" s="21" t="e">
        <f t="shared" si="0"/>
        <v>#REF!</v>
      </c>
      <c r="I15" s="21" t="e">
        <f t="shared" si="0"/>
        <v>#REF!</v>
      </c>
      <c r="J15" s="21">
        <f>J16+J20+J22+J24+J30+J28+J26</f>
        <v>1256.71</v>
      </c>
      <c r="K15" s="12"/>
      <c r="L15" s="12"/>
      <c r="M15" s="12"/>
      <c r="N15" s="12"/>
      <c r="O15" s="12"/>
      <c r="P15" s="12"/>
      <c r="Q15" s="11"/>
      <c r="R15" s="11"/>
      <c r="S15" s="13">
        <f>J15/D15*100</f>
        <v>18.091659648592426</v>
      </c>
    </row>
    <row r="16" spans="1:19" outlineLevel="2">
      <c r="A16" s="17" t="s">
        <v>1</v>
      </c>
      <c r="B16" s="19" t="s">
        <v>21</v>
      </c>
      <c r="C16" s="23" t="s">
        <v>20</v>
      </c>
      <c r="D16" s="22">
        <f>D17+D18+D19</f>
        <v>3245.62</v>
      </c>
      <c r="E16" s="22" t="e">
        <f t="shared" ref="E16:J16" si="1">E17+E18+E19</f>
        <v>#REF!</v>
      </c>
      <c r="F16" s="22" t="e">
        <f t="shared" si="1"/>
        <v>#REF!</v>
      </c>
      <c r="G16" s="22" t="e">
        <f t="shared" si="1"/>
        <v>#REF!</v>
      </c>
      <c r="H16" s="22" t="e">
        <f t="shared" si="1"/>
        <v>#REF!</v>
      </c>
      <c r="I16" s="22" t="e">
        <f t="shared" si="1"/>
        <v>#REF!</v>
      </c>
      <c r="J16" s="22">
        <f t="shared" si="1"/>
        <v>682.31999999999994</v>
      </c>
      <c r="K16" s="15"/>
      <c r="L16" s="15"/>
      <c r="M16" s="15"/>
      <c r="N16" s="15"/>
      <c r="O16" s="15"/>
      <c r="P16" s="15"/>
      <c r="Q16" s="14"/>
      <c r="R16" s="14"/>
      <c r="S16" s="13">
        <f t="shared" ref="S16:S29" si="2">J16/D16*100</f>
        <v>21.022793795946537</v>
      </c>
    </row>
    <row r="17" spans="1:19" ht="38.25" outlineLevel="3">
      <c r="A17" s="17" t="s">
        <v>2</v>
      </c>
      <c r="B17" s="19" t="s">
        <v>21</v>
      </c>
      <c r="C17" s="23" t="s">
        <v>22</v>
      </c>
      <c r="D17" s="22">
        <v>728</v>
      </c>
      <c r="E17" s="22" t="e">
        <f>#REF!</f>
        <v>#REF!</v>
      </c>
      <c r="F17" s="22" t="e">
        <f>#REF!</f>
        <v>#REF!</v>
      </c>
      <c r="G17" s="22" t="e">
        <f>#REF!</f>
        <v>#REF!</v>
      </c>
      <c r="H17" s="22" t="e">
        <f>#REF!</f>
        <v>#REF!</v>
      </c>
      <c r="I17" s="22" t="e">
        <f>#REF!</f>
        <v>#REF!</v>
      </c>
      <c r="J17" s="22">
        <v>198.44</v>
      </c>
      <c r="K17" s="15"/>
      <c r="L17" s="15"/>
      <c r="M17" s="15"/>
      <c r="N17" s="15"/>
      <c r="O17" s="15"/>
      <c r="P17" s="15"/>
      <c r="Q17" s="14"/>
      <c r="R17" s="14"/>
      <c r="S17" s="13">
        <f t="shared" si="2"/>
        <v>27.258241758241759</v>
      </c>
    </row>
    <row r="18" spans="1:19" ht="63.75" outlineLevel="3">
      <c r="A18" s="17" t="s">
        <v>3</v>
      </c>
      <c r="B18" s="19" t="s">
        <v>21</v>
      </c>
      <c r="C18" s="23" t="s">
        <v>23</v>
      </c>
      <c r="D18" s="22">
        <v>2010.87</v>
      </c>
      <c r="E18" s="22" t="e">
        <f>#REF!</f>
        <v>#REF!</v>
      </c>
      <c r="F18" s="22" t="e">
        <f>#REF!</f>
        <v>#REF!</v>
      </c>
      <c r="G18" s="22" t="e">
        <f>#REF!</f>
        <v>#REF!</v>
      </c>
      <c r="H18" s="22" t="e">
        <f>#REF!</f>
        <v>#REF!</v>
      </c>
      <c r="I18" s="22" t="e">
        <f>#REF!</f>
        <v>#REF!</v>
      </c>
      <c r="J18" s="22">
        <v>327.18</v>
      </c>
      <c r="K18" s="15"/>
      <c r="L18" s="15"/>
      <c r="M18" s="15"/>
      <c r="N18" s="15"/>
      <c r="O18" s="15"/>
      <c r="P18" s="15"/>
      <c r="Q18" s="14"/>
      <c r="R18" s="14"/>
      <c r="S18" s="13">
        <f t="shared" si="2"/>
        <v>16.270569455012009</v>
      </c>
    </row>
    <row r="19" spans="1:19" outlineLevel="7">
      <c r="A19" s="17" t="s">
        <v>4</v>
      </c>
      <c r="B19" s="19" t="s">
        <v>21</v>
      </c>
      <c r="C19" s="24">
        <v>13</v>
      </c>
      <c r="D19" s="22">
        <v>506.75</v>
      </c>
      <c r="E19" s="22" t="e">
        <f>#REF!+#REF!</f>
        <v>#REF!</v>
      </c>
      <c r="F19" s="22" t="e">
        <f>#REF!+#REF!</f>
        <v>#REF!</v>
      </c>
      <c r="G19" s="22" t="e">
        <f>#REF!+#REF!</f>
        <v>#REF!</v>
      </c>
      <c r="H19" s="22" t="e">
        <f>#REF!+#REF!</f>
        <v>#REF!</v>
      </c>
      <c r="I19" s="22" t="e">
        <f>#REF!+#REF!</f>
        <v>#REF!</v>
      </c>
      <c r="J19" s="22">
        <v>156.69999999999999</v>
      </c>
      <c r="K19" s="15"/>
      <c r="L19" s="15"/>
      <c r="M19" s="15"/>
      <c r="N19" s="15"/>
      <c r="O19" s="15"/>
      <c r="P19" s="15"/>
      <c r="Q19" s="14"/>
      <c r="R19" s="14"/>
      <c r="S19" s="13">
        <f t="shared" si="2"/>
        <v>30.922545633941784</v>
      </c>
    </row>
    <row r="20" spans="1:19" outlineLevel="6">
      <c r="A20" s="17" t="s">
        <v>5</v>
      </c>
      <c r="B20" s="19" t="s">
        <v>22</v>
      </c>
      <c r="C20" s="23" t="s">
        <v>20</v>
      </c>
      <c r="D20" s="22">
        <f>D21</f>
        <v>184.42</v>
      </c>
      <c r="E20" s="22" t="e">
        <f t="shared" ref="E20:J20" si="3">E21</f>
        <v>#REF!</v>
      </c>
      <c r="F20" s="22" t="e">
        <f t="shared" si="3"/>
        <v>#REF!</v>
      </c>
      <c r="G20" s="22" t="e">
        <f t="shared" si="3"/>
        <v>#REF!</v>
      </c>
      <c r="H20" s="22" t="e">
        <f t="shared" si="3"/>
        <v>#REF!</v>
      </c>
      <c r="I20" s="22" t="e">
        <f t="shared" si="3"/>
        <v>#REF!</v>
      </c>
      <c r="J20" s="22">
        <f t="shared" si="3"/>
        <v>33.47</v>
      </c>
      <c r="K20" s="15"/>
      <c r="L20" s="15"/>
      <c r="M20" s="15"/>
      <c r="N20" s="15"/>
      <c r="O20" s="15"/>
      <c r="P20" s="15"/>
      <c r="Q20" s="14"/>
      <c r="R20" s="14"/>
      <c r="S20" s="13">
        <f t="shared" si="2"/>
        <v>18.148790803600477</v>
      </c>
    </row>
    <row r="21" spans="1:19" ht="25.5" outlineLevel="7">
      <c r="A21" s="17" t="s">
        <v>6</v>
      </c>
      <c r="B21" s="19" t="s">
        <v>22</v>
      </c>
      <c r="C21" s="23" t="s">
        <v>24</v>
      </c>
      <c r="D21" s="22">
        <v>184.42</v>
      </c>
      <c r="E21" s="22" t="e">
        <f>#REF!</f>
        <v>#REF!</v>
      </c>
      <c r="F21" s="22" t="e">
        <f>#REF!</f>
        <v>#REF!</v>
      </c>
      <c r="G21" s="22" t="e">
        <f>#REF!</f>
        <v>#REF!</v>
      </c>
      <c r="H21" s="22" t="e">
        <f>#REF!</f>
        <v>#REF!</v>
      </c>
      <c r="I21" s="22" t="e">
        <f>#REF!</f>
        <v>#REF!</v>
      </c>
      <c r="J21" s="22">
        <v>33.47</v>
      </c>
      <c r="K21" s="15"/>
      <c r="L21" s="15"/>
      <c r="M21" s="15"/>
      <c r="N21" s="15"/>
      <c r="O21" s="15"/>
      <c r="P21" s="15"/>
      <c r="Q21" s="14"/>
      <c r="R21" s="14"/>
      <c r="S21" s="13">
        <f t="shared" si="2"/>
        <v>18.148790803600477</v>
      </c>
    </row>
    <row r="22" spans="1:19" outlineLevel="3">
      <c r="A22" s="17" t="s">
        <v>7</v>
      </c>
      <c r="B22" s="19" t="s">
        <v>23</v>
      </c>
      <c r="C22" s="23" t="s">
        <v>20</v>
      </c>
      <c r="D22" s="22">
        <f>D23</f>
        <v>898.64</v>
      </c>
      <c r="E22" s="22" t="e">
        <f t="shared" ref="E22:J22" si="4">E23</f>
        <v>#REF!</v>
      </c>
      <c r="F22" s="22" t="e">
        <f t="shared" si="4"/>
        <v>#REF!</v>
      </c>
      <c r="G22" s="22" t="e">
        <f t="shared" si="4"/>
        <v>#REF!</v>
      </c>
      <c r="H22" s="22" t="e">
        <f t="shared" si="4"/>
        <v>#REF!</v>
      </c>
      <c r="I22" s="22" t="e">
        <f t="shared" si="4"/>
        <v>#REF!</v>
      </c>
      <c r="J22" s="22">
        <f t="shared" si="4"/>
        <v>363.72</v>
      </c>
      <c r="K22" s="15"/>
      <c r="L22" s="15"/>
      <c r="M22" s="15"/>
      <c r="N22" s="15"/>
      <c r="O22" s="15"/>
      <c r="P22" s="15"/>
      <c r="Q22" s="14"/>
      <c r="R22" s="14"/>
      <c r="S22" s="13">
        <f t="shared" si="2"/>
        <v>40.474494792130336</v>
      </c>
    </row>
    <row r="23" spans="1:19" outlineLevel="7">
      <c r="A23" s="17" t="s">
        <v>8</v>
      </c>
      <c r="B23" s="19" t="s">
        <v>23</v>
      </c>
      <c r="C23" s="23" t="s">
        <v>25</v>
      </c>
      <c r="D23" s="22">
        <v>898.64</v>
      </c>
      <c r="E23" s="22" t="e">
        <f>#REF!</f>
        <v>#REF!</v>
      </c>
      <c r="F23" s="22" t="e">
        <f>#REF!</f>
        <v>#REF!</v>
      </c>
      <c r="G23" s="22" t="e">
        <f>#REF!</f>
        <v>#REF!</v>
      </c>
      <c r="H23" s="22" t="e">
        <f>#REF!</f>
        <v>#REF!</v>
      </c>
      <c r="I23" s="22" t="e">
        <f>#REF!</f>
        <v>#REF!</v>
      </c>
      <c r="J23" s="22">
        <v>363.72</v>
      </c>
      <c r="K23" s="15"/>
      <c r="L23" s="15"/>
      <c r="M23" s="15"/>
      <c r="N23" s="15"/>
      <c r="O23" s="15"/>
      <c r="P23" s="15"/>
      <c r="Q23" s="14"/>
      <c r="R23" s="14"/>
      <c r="S23" s="13">
        <f t="shared" si="2"/>
        <v>40.474494792130336</v>
      </c>
    </row>
    <row r="24" spans="1:19" ht="25.5" outlineLevel="3">
      <c r="A24" s="17" t="s">
        <v>9</v>
      </c>
      <c r="B24" s="19" t="s">
        <v>26</v>
      </c>
      <c r="C24" s="23" t="s">
        <v>20</v>
      </c>
      <c r="D24" s="22">
        <f>D25</f>
        <v>1343.41</v>
      </c>
      <c r="E24" s="22" t="e">
        <f t="shared" ref="E24:J24" si="5">E25</f>
        <v>#REF!</v>
      </c>
      <c r="F24" s="22" t="e">
        <f t="shared" si="5"/>
        <v>#REF!</v>
      </c>
      <c r="G24" s="22" t="e">
        <f t="shared" si="5"/>
        <v>#REF!</v>
      </c>
      <c r="H24" s="22" t="e">
        <f t="shared" si="5"/>
        <v>#REF!</v>
      </c>
      <c r="I24" s="22" t="e">
        <f t="shared" si="5"/>
        <v>#REF!</v>
      </c>
      <c r="J24" s="22">
        <f t="shared" si="5"/>
        <v>53.54</v>
      </c>
      <c r="K24" s="15"/>
      <c r="L24" s="15"/>
      <c r="M24" s="15"/>
      <c r="N24" s="15"/>
      <c r="O24" s="15"/>
      <c r="P24" s="15"/>
      <c r="Q24" s="14"/>
      <c r="R24" s="14"/>
      <c r="S24" s="13">
        <f t="shared" si="2"/>
        <v>3.985380486969726</v>
      </c>
    </row>
    <row r="25" spans="1:19" outlineLevel="7">
      <c r="A25" s="17" t="s">
        <v>10</v>
      </c>
      <c r="B25" s="19" t="s">
        <v>26</v>
      </c>
      <c r="C25" s="23" t="s">
        <v>24</v>
      </c>
      <c r="D25" s="22">
        <v>1343.41</v>
      </c>
      <c r="E25" s="22" t="e">
        <f>#REF!+#REF!</f>
        <v>#REF!</v>
      </c>
      <c r="F25" s="22" t="e">
        <f>#REF!+#REF!</f>
        <v>#REF!</v>
      </c>
      <c r="G25" s="22" t="e">
        <f>#REF!+#REF!</f>
        <v>#REF!</v>
      </c>
      <c r="H25" s="22" t="e">
        <f>#REF!+#REF!</f>
        <v>#REF!</v>
      </c>
      <c r="I25" s="22" t="e">
        <f>#REF!+#REF!</f>
        <v>#REF!</v>
      </c>
      <c r="J25" s="22">
        <v>53.54</v>
      </c>
      <c r="K25" s="15"/>
      <c r="L25" s="15"/>
      <c r="M25" s="15"/>
      <c r="N25" s="15"/>
      <c r="O25" s="15"/>
      <c r="P25" s="15"/>
      <c r="Q25" s="14"/>
      <c r="R25" s="14"/>
      <c r="S25" s="13">
        <f t="shared" si="2"/>
        <v>3.985380486969726</v>
      </c>
    </row>
    <row r="26" spans="1:19" outlineLevel="7">
      <c r="A26" s="26" t="s">
        <v>35</v>
      </c>
      <c r="B26" s="27" t="s">
        <v>36</v>
      </c>
      <c r="C26" s="27" t="s">
        <v>20</v>
      </c>
      <c r="D26" s="22">
        <f>D27</f>
        <v>802.96</v>
      </c>
      <c r="E26" s="22"/>
      <c r="F26" s="22"/>
      <c r="G26" s="22"/>
      <c r="H26" s="22"/>
      <c r="I26" s="22"/>
      <c r="J26" s="22">
        <f>J27</f>
        <v>0</v>
      </c>
      <c r="K26" s="15"/>
      <c r="L26" s="15"/>
      <c r="M26" s="15"/>
      <c r="N26" s="15"/>
      <c r="O26" s="15"/>
      <c r="P26" s="15"/>
      <c r="Q26" s="14"/>
      <c r="R26" s="14"/>
      <c r="S26" s="13">
        <f t="shared" si="2"/>
        <v>0</v>
      </c>
    </row>
    <row r="27" spans="1:19" ht="25.5" outlineLevel="7">
      <c r="A27" s="29" t="s">
        <v>37</v>
      </c>
      <c r="B27" s="27" t="s">
        <v>36</v>
      </c>
      <c r="C27" s="27" t="s">
        <v>26</v>
      </c>
      <c r="D27" s="30">
        <v>802.96</v>
      </c>
      <c r="E27" s="30"/>
      <c r="F27" s="30"/>
      <c r="G27" s="30"/>
      <c r="H27" s="30"/>
      <c r="I27" s="30"/>
      <c r="J27" s="30">
        <v>0</v>
      </c>
      <c r="K27" s="15"/>
      <c r="L27" s="15"/>
      <c r="M27" s="15"/>
      <c r="N27" s="15"/>
      <c r="O27" s="15"/>
      <c r="P27" s="15"/>
      <c r="Q27" s="14"/>
      <c r="R27" s="14"/>
      <c r="S27" s="13">
        <f t="shared" si="2"/>
        <v>0</v>
      </c>
    </row>
    <row r="28" spans="1:19" outlineLevel="7">
      <c r="A28" s="26" t="s">
        <v>32</v>
      </c>
      <c r="B28" s="19" t="s">
        <v>34</v>
      </c>
      <c r="C28" s="23" t="s">
        <v>20</v>
      </c>
      <c r="D28" s="22">
        <f>D29</f>
        <v>8.6999999999999993</v>
      </c>
      <c r="E28" s="22"/>
      <c r="F28" s="22"/>
      <c r="G28" s="22"/>
      <c r="H28" s="22"/>
      <c r="I28" s="22"/>
      <c r="J28" s="22">
        <f>J29</f>
        <v>8.6999999999999993</v>
      </c>
      <c r="K28" s="15"/>
      <c r="L28" s="15"/>
      <c r="M28" s="15"/>
      <c r="N28" s="15"/>
      <c r="O28" s="15"/>
      <c r="P28" s="15"/>
      <c r="Q28" s="14"/>
      <c r="R28" s="14"/>
      <c r="S28" s="13">
        <f t="shared" si="2"/>
        <v>100</v>
      </c>
    </row>
    <row r="29" spans="1:19" ht="25.5" outlineLevel="7">
      <c r="A29" s="28" t="s">
        <v>33</v>
      </c>
      <c r="B29" s="19" t="s">
        <v>34</v>
      </c>
      <c r="C29" s="23" t="s">
        <v>26</v>
      </c>
      <c r="D29" s="22">
        <v>8.6999999999999993</v>
      </c>
      <c r="E29" s="22"/>
      <c r="F29" s="22"/>
      <c r="G29" s="22"/>
      <c r="H29" s="22"/>
      <c r="I29" s="22"/>
      <c r="J29" s="22">
        <v>8.6999999999999993</v>
      </c>
      <c r="K29" s="15"/>
      <c r="L29" s="15"/>
      <c r="M29" s="15"/>
      <c r="N29" s="15"/>
      <c r="O29" s="15"/>
      <c r="P29" s="15"/>
      <c r="Q29" s="14"/>
      <c r="R29" s="14"/>
      <c r="S29" s="13">
        <f t="shared" si="2"/>
        <v>100</v>
      </c>
    </row>
    <row r="30" spans="1:19" outlineLevel="7">
      <c r="A30" s="17" t="s">
        <v>11</v>
      </c>
      <c r="B30" s="19" t="s">
        <v>27</v>
      </c>
      <c r="C30" s="23" t="s">
        <v>20</v>
      </c>
      <c r="D30" s="22">
        <f>D31</f>
        <v>462.6</v>
      </c>
      <c r="E30" s="22" t="e">
        <f>E31+#REF!</f>
        <v>#REF!</v>
      </c>
      <c r="F30" s="22" t="e">
        <f>F31+#REF!</f>
        <v>#REF!</v>
      </c>
      <c r="G30" s="22" t="e">
        <f>G31+#REF!</f>
        <v>#REF!</v>
      </c>
      <c r="H30" s="22" t="e">
        <f>H31+#REF!</f>
        <v>#REF!</v>
      </c>
      <c r="I30" s="22" t="e">
        <f>I31+#REF!</f>
        <v>#REF!</v>
      </c>
      <c r="J30" s="22">
        <f>J31</f>
        <v>114.96</v>
      </c>
      <c r="K30" s="15"/>
      <c r="L30" s="15"/>
      <c r="M30" s="15"/>
      <c r="N30" s="15"/>
      <c r="O30" s="15"/>
      <c r="P30" s="15"/>
      <c r="Q30" s="14"/>
      <c r="R30" s="14"/>
      <c r="S30" s="13">
        <f t="shared" ref="S30:S31" si="6">J30/D30*100</f>
        <v>24.850843060959789</v>
      </c>
    </row>
    <row r="31" spans="1:19" outlineLevel="7">
      <c r="A31" s="17" t="s">
        <v>12</v>
      </c>
      <c r="B31" s="19" t="s">
        <v>27</v>
      </c>
      <c r="C31" s="23" t="s">
        <v>21</v>
      </c>
      <c r="D31" s="22">
        <v>462.6</v>
      </c>
      <c r="E31" s="22" t="e">
        <f>#REF!</f>
        <v>#REF!</v>
      </c>
      <c r="F31" s="22" t="e">
        <f>#REF!</f>
        <v>#REF!</v>
      </c>
      <c r="G31" s="22" t="e">
        <f>#REF!</f>
        <v>#REF!</v>
      </c>
      <c r="H31" s="22" t="e">
        <f>#REF!</f>
        <v>#REF!</v>
      </c>
      <c r="I31" s="22" t="e">
        <f>#REF!</f>
        <v>#REF!</v>
      </c>
      <c r="J31" s="22">
        <v>114.96</v>
      </c>
      <c r="K31" s="15"/>
      <c r="L31" s="15"/>
      <c r="M31" s="15"/>
      <c r="N31" s="15"/>
      <c r="O31" s="15"/>
      <c r="P31" s="15"/>
      <c r="Q31" s="14"/>
      <c r="R31" s="14"/>
      <c r="S31" s="13">
        <f t="shared" si="6"/>
        <v>24.850843060959789</v>
      </c>
    </row>
  </sheetData>
  <mergeCells count="11">
    <mergeCell ref="A7:S7"/>
    <mergeCell ref="A1:S1"/>
    <mergeCell ref="A2:S2"/>
    <mergeCell ref="A6:S6"/>
    <mergeCell ref="A3:S3"/>
    <mergeCell ref="A4:S4"/>
    <mergeCell ref="A8:S8"/>
    <mergeCell ref="A9:S9"/>
    <mergeCell ref="A10:J10"/>
    <mergeCell ref="A12:S12"/>
    <mergeCell ref="A13:R13"/>
  </mergeCells>
  <pageMargins left="0.78750002384185791" right="0.59027779102325439" top="0.59027779102325439" bottom="0.59027779102325439" header="0.39375001192092896" footer="0.51180553436279297"/>
  <pageSetup paperSize="9" scale="86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2024-04-08T08:51:50Z</cp:lastPrinted>
  <dcterms:created xsi:type="dcterms:W3CDTF">2018-05-06T09:12:54Z</dcterms:created>
  <dcterms:modified xsi:type="dcterms:W3CDTF">2025-04-04T11:21:49Z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