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/>
  <bookViews>
    <workbookView xWindow="-120" yWindow="-120" windowWidth="19440" windowHeight="11760"/>
  </bookViews>
  <sheets>
    <sheet name="Документ" sheetId="1" r:id="rId1"/>
  </sheets>
  <definedNames>
    <definedName name="_xlnm.Print_Titles" localSheetId="0">Документ!$13:$13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17" i="1"/>
  <c r="F17"/>
  <c r="G17"/>
  <c r="H17"/>
  <c r="I17"/>
  <c r="E19"/>
  <c r="F19"/>
  <c r="G19"/>
  <c r="H19"/>
  <c r="I19"/>
  <c r="E32"/>
  <c r="E31" s="1"/>
  <c r="F32"/>
  <c r="F31" s="1"/>
  <c r="G32"/>
  <c r="G31" s="1"/>
  <c r="H32"/>
  <c r="H31" s="1"/>
  <c r="I32"/>
  <c r="I31" s="1"/>
  <c r="D31"/>
  <c r="E30"/>
  <c r="E29" s="1"/>
  <c r="F30"/>
  <c r="F29" s="1"/>
  <c r="G30"/>
  <c r="G29" s="1"/>
  <c r="H30"/>
  <c r="H29" s="1"/>
  <c r="I30"/>
  <c r="I29" s="1"/>
  <c r="E28"/>
  <c r="E27" s="1"/>
  <c r="F28"/>
  <c r="F27" s="1"/>
  <c r="G28"/>
  <c r="G27" s="1"/>
  <c r="H28"/>
  <c r="H27" s="1"/>
  <c r="I28"/>
  <c r="I27" s="1"/>
  <c r="E26"/>
  <c r="E25" s="1"/>
  <c r="F26"/>
  <c r="F25" s="1"/>
  <c r="G26"/>
  <c r="G25" s="1"/>
  <c r="H26"/>
  <c r="H25" s="1"/>
  <c r="I26"/>
  <c r="I25" s="1"/>
  <c r="E24"/>
  <c r="E23" s="1"/>
  <c r="F24"/>
  <c r="F23" s="1"/>
  <c r="G24"/>
  <c r="G23" s="1"/>
  <c r="H24"/>
  <c r="H23" s="1"/>
  <c r="I24"/>
  <c r="I23" s="1"/>
  <c r="E22"/>
  <c r="E21" s="1"/>
  <c r="F22"/>
  <c r="F21" s="1"/>
  <c r="G22"/>
  <c r="G21" s="1"/>
  <c r="H22"/>
  <c r="H21" s="1"/>
  <c r="I22"/>
  <c r="I21" s="1"/>
  <c r="F18" l="1"/>
  <c r="S28"/>
  <c r="F20"/>
  <c r="I20"/>
  <c r="E20"/>
  <c r="H18"/>
  <c r="E18"/>
  <c r="I18"/>
  <c r="H20"/>
  <c r="G18"/>
  <c r="G20"/>
  <c r="F16" l="1"/>
  <c r="F15" s="1"/>
  <c r="S27"/>
  <c r="I16"/>
  <c r="I15" s="1"/>
  <c r="D16"/>
  <c r="H16"/>
  <c r="H15" s="1"/>
  <c r="E16"/>
  <c r="E15" s="1"/>
  <c r="S17"/>
  <c r="G16"/>
  <c r="G15" s="1"/>
  <c r="D25"/>
  <c r="S19"/>
  <c r="S20"/>
  <c r="S21"/>
  <c r="S22"/>
  <c r="D15" l="1"/>
  <c r="S30"/>
  <c r="S29"/>
  <c r="J31"/>
  <c r="S31" s="1"/>
  <c r="S32"/>
  <c r="S24"/>
  <c r="S23"/>
  <c r="J25" l="1"/>
  <c r="S25" s="1"/>
  <c r="S26"/>
  <c r="J16"/>
  <c r="S18"/>
  <c r="S16" l="1"/>
  <c r="J15"/>
  <c r="S15" s="1"/>
</calcChain>
</file>

<file path=xl/sharedStrings.xml><?xml version="1.0" encoding="utf-8"?>
<sst xmlns="http://schemas.openxmlformats.org/spreadsheetml/2006/main" count="82" uniqueCount="45">
  <si>
    <t/>
  </si>
  <si>
    <t xml:space="preserve">    ОБЩЕГОСУДАРСТВЕННЫЕ ВОПРОСЫ</t>
  </si>
  <si>
    <t xml:space="preserve">      Функционирование высшего должностного лица субъекта Российской Федерации и муниципального образования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</si>
  <si>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</si>
  <si>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      Другие общегосударственные вопросы</t>
  </si>
  <si>
    <t xml:space="preserve">    НАЦИОНАЛЬНАЯ ОБОРОНА</t>
  </si>
  <si>
    <t xml:space="preserve">      Мобилизационная и вневойсковая подготовка</t>
  </si>
  <si>
    <t xml:space="preserve">    НАЦИОНАЛЬНАЯ ЭКОНОМИКА</t>
  </si>
  <si>
    <t xml:space="preserve">      Дорожное хозяйство (дорожные фонды)</t>
  </si>
  <si>
    <t xml:space="preserve">    ЖИЛИЩНО-КОММУНАЛЬНОЕ ХОЗЯЙСТВО</t>
  </si>
  <si>
    <t xml:space="preserve">      Благоустройство</t>
  </si>
  <si>
    <t xml:space="preserve">    СОЦИАЛЬНАЯ ПОЛИТИКА</t>
  </si>
  <si>
    <t xml:space="preserve">      Пенсионное обеспечение</t>
  </si>
  <si>
    <t>% исполнения</t>
  </si>
  <si>
    <t>Наименование расходов</t>
  </si>
  <si>
    <t>РАСПРЕДЕЛЕНИЕ</t>
  </si>
  <si>
    <t>классификации расходов бюджета муниципального образования Поломское сельское поселение</t>
  </si>
  <si>
    <t xml:space="preserve">Белохолуницкого района Кировской области </t>
  </si>
  <si>
    <t>РЗ</t>
  </si>
  <si>
    <t>ПРз</t>
  </si>
  <si>
    <t>00</t>
  </si>
  <si>
    <t>01</t>
  </si>
  <si>
    <t>02</t>
  </si>
  <si>
    <t>04</t>
  </si>
  <si>
    <t>03</t>
  </si>
  <si>
    <t>09</t>
  </si>
  <si>
    <t>05</t>
  </si>
  <si>
    <t>10</t>
  </si>
  <si>
    <t xml:space="preserve">Всего расходов:   </t>
  </si>
  <si>
    <t xml:space="preserve">    ОХРАНА ОКРУЖАЮЩЕЙ СРЕДЫ</t>
  </si>
  <si>
    <t xml:space="preserve">      Охрана объектов растительного и животного мира и среды их обитания</t>
  </si>
  <si>
    <t xml:space="preserve">    ОБРАЗОВАНИЕ</t>
  </si>
  <si>
    <t xml:space="preserve">      Профессиональная подготовка, переподготовка и повышение квалификации</t>
  </si>
  <si>
    <t>06</t>
  </si>
  <si>
    <t>07</t>
  </si>
  <si>
    <t xml:space="preserve">      Обеспечение проведения выборов и референдумов</t>
  </si>
  <si>
    <t>бюджетных ассигнований по разделам, подразделам,  расходов</t>
  </si>
  <si>
    <t xml:space="preserve">к решению </t>
  </si>
  <si>
    <t>Поломской сельской  Думы</t>
  </si>
  <si>
    <t>Приложение 2</t>
  </si>
  <si>
    <t>Утверждено на 2022 год</t>
  </si>
  <si>
    <t>Фактические расходы за 2022 года</t>
  </si>
  <si>
    <t>(тыс.руб)</t>
  </si>
  <si>
    <t>за  2022 года</t>
  </si>
  <si>
    <t>от 24.04.2023 № 44</t>
  </si>
</sst>
</file>

<file path=xl/styles.xml><?xml version="1.0" encoding="utf-8"?>
<styleSheet xmlns="http://schemas.openxmlformats.org/spreadsheetml/2006/main">
  <fonts count="11">
    <font>
      <sz val="11"/>
      <name val="Calibri"/>
      <family val="2"/>
      <scheme val="minor"/>
    </font>
    <font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sz val="10"/>
      <color rgb="FF000000"/>
      <name val="Arial"/>
      <family val="2"/>
    </font>
    <font>
      <sz val="10"/>
      <color rgb="FF000000"/>
      <name val="Arial Cyr"/>
      <family val="2"/>
    </font>
    <font>
      <b/>
      <sz val="10"/>
      <color rgb="FF000000"/>
      <name val="Arial Cyr"/>
      <family val="2"/>
    </font>
    <font>
      <b/>
      <sz val="12"/>
      <color rgb="FF000000"/>
      <name val="Arial Cyr"/>
      <family val="2"/>
    </font>
    <font>
      <sz val="12"/>
      <color rgb="FF000000"/>
      <name val="Arial Cyr"/>
      <family val="2"/>
    </font>
    <font>
      <b/>
      <sz val="10"/>
      <color rgb="FF000000"/>
      <name val="Arial Cyr"/>
      <charset val="204"/>
    </font>
    <font>
      <b/>
      <sz val="10"/>
      <color rgb="FF000000"/>
      <name val="Arial Cyr"/>
    </font>
    <font>
      <b/>
      <sz val="10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99"/>
      </patternFill>
    </fill>
    <fill>
      <patternFill patternType="solid">
        <fgColor rgb="FFCCFFFF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25">
    <xf numFmtId="0" fontId="0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3" fillId="2" borderId="0"/>
    <xf numFmtId="0" fontId="4" fillId="0" borderId="3">
      <alignment horizontal="center" vertical="center" wrapText="1"/>
    </xf>
    <xf numFmtId="0" fontId="4" fillId="0" borderId="0"/>
    <xf numFmtId="0" fontId="2" fillId="0" borderId="0"/>
    <xf numFmtId="0" fontId="3" fillId="0" borderId="0"/>
    <xf numFmtId="0" fontId="4" fillId="0" borderId="0">
      <alignment wrapText="1"/>
    </xf>
    <xf numFmtId="0" fontId="5" fillId="0" borderId="4">
      <alignment horizontal="right"/>
    </xf>
    <xf numFmtId="4" fontId="5" fillId="3" borderId="4">
      <alignment horizontal="right" vertical="top" shrinkToFit="1"/>
    </xf>
    <xf numFmtId="4" fontId="5" fillId="4" borderId="4">
      <alignment horizontal="right" vertical="top" shrinkToFit="1"/>
    </xf>
    <xf numFmtId="0" fontId="6" fillId="0" borderId="0">
      <alignment horizontal="center"/>
    </xf>
    <xf numFmtId="0" fontId="4" fillId="0" borderId="0">
      <alignment horizontal="right"/>
    </xf>
    <xf numFmtId="0" fontId="4" fillId="0" borderId="0">
      <alignment horizontal="left" wrapText="1"/>
    </xf>
    <xf numFmtId="0" fontId="5" fillId="0" borderId="3">
      <alignment vertical="top" wrapText="1"/>
    </xf>
    <xf numFmtId="1" fontId="4" fillId="0" borderId="3">
      <alignment horizontal="left" vertical="top" wrapText="1" indent="2"/>
    </xf>
    <xf numFmtId="1" fontId="4" fillId="0" borderId="3">
      <alignment horizontal="center" vertical="top" shrinkToFit="1"/>
    </xf>
    <xf numFmtId="4" fontId="5" fillId="3" borderId="3">
      <alignment horizontal="right" vertical="top" shrinkToFit="1"/>
    </xf>
    <xf numFmtId="4" fontId="5" fillId="0" borderId="3">
      <alignment horizontal="right" vertical="top" shrinkToFit="1"/>
    </xf>
    <xf numFmtId="4" fontId="4" fillId="0" borderId="3">
      <alignment horizontal="right" vertical="top" shrinkToFit="1"/>
    </xf>
    <xf numFmtId="4" fontId="5" fillId="4" borderId="3">
      <alignment horizontal="right" vertical="top" shrinkToFit="1"/>
    </xf>
  </cellStyleXfs>
  <cellXfs count="38">
    <xf numFmtId="0" fontId="0" fillId="0" borderId="0" xfId="0"/>
    <xf numFmtId="0" fontId="0" fillId="0" borderId="0" xfId="0" applyProtection="1">
      <protection locked="0"/>
    </xf>
    <xf numFmtId="0" fontId="4" fillId="0" borderId="0" xfId="8" applyNumberFormat="1" applyProtection="1"/>
    <xf numFmtId="0" fontId="4" fillId="0" borderId="3" xfId="7" applyNumberFormat="1" applyProtection="1">
      <alignment horizontal="center" vertical="center" wrapText="1"/>
    </xf>
    <xf numFmtId="0" fontId="4" fillId="0" borderId="5" xfId="7" applyNumberFormat="1" applyBorder="1" applyProtection="1">
      <alignment horizontal="center" vertical="center" wrapText="1"/>
    </xf>
    <xf numFmtId="0" fontId="4" fillId="0" borderId="1" xfId="7" applyNumberFormat="1" applyBorder="1" applyProtection="1">
      <alignment horizontal="center" vertical="center" wrapText="1"/>
    </xf>
    <xf numFmtId="0" fontId="4" fillId="0" borderId="1" xfId="8" applyNumberFormat="1" applyBorder="1" applyAlignment="1" applyProtection="1">
      <alignment horizontal="center" vertical="center" wrapText="1"/>
    </xf>
    <xf numFmtId="0" fontId="7" fillId="0" borderId="0" xfId="15" applyNumberFormat="1" applyFont="1" applyAlignment="1" applyProtection="1">
      <alignment horizontal="right"/>
    </xf>
    <xf numFmtId="0" fontId="7" fillId="0" borderId="0" xfId="15" applyFont="1" applyAlignment="1">
      <alignment horizontal="right"/>
    </xf>
    <xf numFmtId="0" fontId="0" fillId="0" borderId="0" xfId="0" applyFont="1" applyAlignment="1">
      <alignment horizontal="right"/>
    </xf>
    <xf numFmtId="0" fontId="7" fillId="0" borderId="0" xfId="15" applyNumberFormat="1" applyFont="1" applyAlignment="1" applyProtection="1">
      <alignment horizontal="center" wrapText="1"/>
    </xf>
    <xf numFmtId="2" fontId="8" fillId="3" borderId="1" xfId="21" applyNumberFormat="1" applyFont="1" applyBorder="1" applyProtection="1">
      <alignment horizontal="right" vertical="top" shrinkToFit="1"/>
    </xf>
    <xf numFmtId="2" fontId="8" fillId="4" borderId="1" xfId="24" applyNumberFormat="1" applyFont="1" applyBorder="1" applyProtection="1">
      <alignment horizontal="right" vertical="top" shrinkToFit="1"/>
    </xf>
    <xf numFmtId="2" fontId="8" fillId="0" borderId="1" xfId="8" applyNumberFormat="1" applyFont="1" applyBorder="1" applyAlignment="1" applyProtection="1">
      <alignment horizontal="center" vertical="top"/>
    </xf>
    <xf numFmtId="2" fontId="8" fillId="3" borderId="1" xfId="21" applyNumberFormat="1" applyFont="1" applyBorder="1" applyAlignment="1" applyProtection="1">
      <alignment horizontal="center" vertical="top" shrinkToFit="1"/>
    </xf>
    <xf numFmtId="2" fontId="8" fillId="4" borderId="1" xfId="24" applyNumberFormat="1" applyFont="1" applyBorder="1" applyAlignment="1" applyProtection="1">
      <alignment horizontal="center" vertical="top" shrinkToFit="1"/>
    </xf>
    <xf numFmtId="0" fontId="10" fillId="0" borderId="1" xfId="19" applyNumberFormat="1" applyFont="1" applyBorder="1" applyAlignment="1" applyProtection="1">
      <alignment vertical="top" wrapText="1" shrinkToFit="1"/>
    </xf>
    <xf numFmtId="0" fontId="4" fillId="0" borderId="1" xfId="17" applyNumberFormat="1" applyBorder="1" applyAlignment="1" applyProtection="1">
      <alignment vertical="top" wrapText="1"/>
    </xf>
    <xf numFmtId="0" fontId="4" fillId="0" borderId="6" xfId="7" applyNumberFormat="1" applyBorder="1" applyProtection="1">
      <alignment horizontal="center" vertical="center" wrapText="1"/>
    </xf>
    <xf numFmtId="49" fontId="5" fillId="0" borderId="1" xfId="20" applyNumberFormat="1" applyFont="1" applyBorder="1" applyAlignment="1" applyProtection="1">
      <alignment horizontal="center" vertical="top" shrinkToFit="1"/>
    </xf>
    <xf numFmtId="49" fontId="8" fillId="0" borderId="1" xfId="20" applyNumberFormat="1" applyFont="1" applyBorder="1" applyAlignment="1" applyProtection="1">
      <alignment horizontal="center" vertical="center" shrinkToFit="1"/>
    </xf>
    <xf numFmtId="4" fontId="5" fillId="3" borderId="1" xfId="21" applyNumberFormat="1" applyFont="1" applyBorder="1" applyAlignment="1" applyProtection="1">
      <alignment horizontal="right" vertical="center" shrinkToFit="1"/>
    </xf>
    <xf numFmtId="4" fontId="5" fillId="3" borderId="3" xfId="21" applyNumberFormat="1" applyProtection="1">
      <alignment horizontal="right" vertical="top" shrinkToFit="1"/>
    </xf>
    <xf numFmtId="2" fontId="8" fillId="0" borderId="2" xfId="8" applyNumberFormat="1" applyFont="1" applyBorder="1" applyAlignment="1" applyProtection="1">
      <alignment horizontal="center" vertical="top"/>
    </xf>
    <xf numFmtId="49" fontId="4" fillId="0" borderId="3" xfId="19" applyNumberFormat="1" applyAlignment="1" applyProtection="1">
      <alignment horizontal="center" vertical="top" shrinkToFit="1"/>
    </xf>
    <xf numFmtId="1" fontId="4" fillId="0" borderId="3" xfId="19" applyNumberFormat="1" applyAlignment="1" applyProtection="1">
      <alignment horizontal="center" vertical="top" shrinkToFit="1"/>
    </xf>
    <xf numFmtId="0" fontId="5" fillId="0" borderId="4" xfId="17" applyNumberFormat="1" applyFont="1" applyBorder="1" applyAlignment="1" applyProtection="1">
      <alignment vertical="top" wrapText="1"/>
    </xf>
    <xf numFmtId="49" fontId="5" fillId="0" borderId="3" xfId="19" applyNumberFormat="1" applyFont="1" applyAlignment="1" applyProtection="1">
      <alignment horizontal="center" vertical="top" shrinkToFit="1"/>
    </xf>
    <xf numFmtId="2" fontId="5" fillId="0" borderId="3" xfId="22" applyNumberFormat="1" applyBorder="1" applyProtection="1">
      <alignment horizontal="right" vertical="top" shrinkToFit="1"/>
    </xf>
    <xf numFmtId="2" fontId="5" fillId="3" borderId="3" xfId="21" applyNumberFormat="1" applyBorder="1" applyProtection="1">
      <alignment horizontal="right" vertical="top" shrinkToFit="1"/>
    </xf>
    <xf numFmtId="2" fontId="0" fillId="0" borderId="3" xfId="0" applyNumberFormat="1" applyBorder="1" applyProtection="1">
      <protection locked="0"/>
    </xf>
    <xf numFmtId="2" fontId="9" fillId="0" borderId="3" xfId="19" applyNumberFormat="1" applyFont="1" applyBorder="1" applyAlignment="1" applyProtection="1">
      <alignment horizontal="right" shrinkToFit="1"/>
    </xf>
    <xf numFmtId="0" fontId="4" fillId="0" borderId="1" xfId="7" applyBorder="1">
      <alignment horizontal="center" vertical="center" wrapText="1"/>
    </xf>
    <xf numFmtId="0" fontId="7" fillId="0" borderId="0" xfId="15" applyNumberFormat="1" applyFont="1" applyAlignment="1" applyProtection="1">
      <alignment horizontal="center" wrapText="1"/>
    </xf>
    <xf numFmtId="0" fontId="4" fillId="0" borderId="0" xfId="11" applyNumberFormat="1" applyFont="1" applyAlignment="1" applyProtection="1">
      <alignment horizontal="right" wrapText="1"/>
    </xf>
    <xf numFmtId="0" fontId="4" fillId="0" borderId="0" xfId="15" applyNumberFormat="1" applyFont="1" applyAlignment="1" applyProtection="1">
      <alignment horizontal="right"/>
    </xf>
    <xf numFmtId="0" fontId="7" fillId="0" borderId="0" xfId="15" applyNumberFormat="1" applyFont="1" applyAlignment="1" applyProtection="1">
      <alignment horizontal="center"/>
    </xf>
    <xf numFmtId="0" fontId="4" fillId="0" borderId="0" xfId="16" applyNumberFormat="1" applyProtection="1">
      <alignment horizontal="right"/>
    </xf>
  </cellXfs>
  <cellStyles count="25">
    <cellStyle name="br" xfId="1"/>
    <cellStyle name="col" xfId="2"/>
    <cellStyle name="style0" xfId="3"/>
    <cellStyle name="td" xfId="4"/>
    <cellStyle name="tr" xfId="5"/>
    <cellStyle name="xl21" xfId="6"/>
    <cellStyle name="xl22" xfId="7"/>
    <cellStyle name="xl23" xfId="8"/>
    <cellStyle name="xl24" xfId="9"/>
    <cellStyle name="xl25" xfId="10"/>
    <cellStyle name="xl26" xfId="11"/>
    <cellStyle name="xl27" xfId="12"/>
    <cellStyle name="xl28" xfId="13"/>
    <cellStyle name="xl29" xfId="14"/>
    <cellStyle name="xl30" xfId="15"/>
    <cellStyle name="xl31" xfId="16"/>
    <cellStyle name="xl32" xfId="17"/>
    <cellStyle name="xl33" xfId="18"/>
    <cellStyle name="xl34" xfId="19"/>
    <cellStyle name="xl35" xfId="20"/>
    <cellStyle name="xl36" xfId="21"/>
    <cellStyle name="xl37" xfId="22"/>
    <cellStyle name="xl38" xfId="23"/>
    <cellStyle name="xl39" xfId="24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autoPageBreaks="0" fitToPage="1"/>
  </sheetPr>
  <dimension ref="A1:S32"/>
  <sheetViews>
    <sheetView showGridLines="0" tabSelected="1" workbookViewId="0">
      <selection activeCell="V17" sqref="V17"/>
    </sheetView>
  </sheetViews>
  <sheetFormatPr defaultRowHeight="15" outlineLevelRow="7"/>
  <cols>
    <col min="1" max="1" width="40" style="1" customWidth="1"/>
    <col min="2" max="3" width="7.7109375" style="1" customWidth="1"/>
    <col min="4" max="4" width="16.140625" style="1" customWidth="1"/>
    <col min="5" max="9" width="9.140625" style="1" hidden="1" customWidth="1"/>
    <col min="10" max="10" width="16.42578125" style="1" customWidth="1"/>
    <col min="11" max="18" width="9.140625" style="1" hidden="1" customWidth="1"/>
    <col min="19" max="19" width="13.28515625" style="1" customWidth="1"/>
    <col min="20" max="16384" width="9.140625" style="1"/>
  </cols>
  <sheetData>
    <row r="1" spans="1:19">
      <c r="A1" s="34" t="s">
        <v>39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</row>
    <row r="2" spans="1:19" ht="15.75" customHeight="1">
      <c r="A2" s="35" t="s">
        <v>37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35"/>
      <c r="Q2" s="35"/>
      <c r="R2" s="35"/>
      <c r="S2" s="35"/>
    </row>
    <row r="3" spans="1:19" ht="15.75" customHeight="1">
      <c r="A3" s="35" t="s">
        <v>38</v>
      </c>
      <c r="B3" s="35"/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  <c r="O3" s="35"/>
      <c r="P3" s="35"/>
      <c r="Q3" s="35"/>
      <c r="R3" s="35"/>
      <c r="S3" s="35"/>
    </row>
    <row r="4" spans="1:19" ht="15.75" customHeight="1">
      <c r="A4" s="35" t="s">
        <v>44</v>
      </c>
      <c r="B4" s="35"/>
      <c r="C4" s="35"/>
      <c r="D4" s="35"/>
      <c r="E4" s="35"/>
      <c r="F4" s="35"/>
      <c r="G4" s="35"/>
      <c r="H4" s="35"/>
      <c r="I4" s="35"/>
      <c r="J4" s="35"/>
      <c r="K4" s="35"/>
      <c r="L4" s="35"/>
      <c r="M4" s="35"/>
      <c r="N4" s="35"/>
      <c r="O4" s="35"/>
      <c r="P4" s="35"/>
      <c r="Q4" s="35"/>
      <c r="R4" s="35"/>
      <c r="S4" s="35"/>
    </row>
    <row r="5" spans="1:19" ht="15.75" customHeight="1">
      <c r="A5" s="7"/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9"/>
    </row>
    <row r="6" spans="1:19" ht="15.75" customHeight="1">
      <c r="A6" s="36" t="s">
        <v>15</v>
      </c>
      <c r="B6" s="36"/>
      <c r="C6" s="36"/>
      <c r="D6" s="36"/>
      <c r="E6" s="36"/>
      <c r="F6" s="36"/>
      <c r="G6" s="36"/>
      <c r="H6" s="36"/>
      <c r="I6" s="36"/>
      <c r="J6" s="36"/>
      <c r="K6" s="36"/>
      <c r="L6" s="36"/>
      <c r="M6" s="36"/>
      <c r="N6" s="36"/>
      <c r="O6" s="36"/>
      <c r="P6" s="36"/>
      <c r="Q6" s="36"/>
      <c r="R6" s="36"/>
      <c r="S6" s="36"/>
    </row>
    <row r="7" spans="1:19" ht="18" customHeight="1">
      <c r="A7" s="33" t="s">
        <v>36</v>
      </c>
      <c r="B7" s="33"/>
      <c r="C7" s="33"/>
      <c r="D7" s="33"/>
      <c r="E7" s="33"/>
      <c r="F7" s="33"/>
      <c r="G7" s="33"/>
      <c r="H7" s="33"/>
      <c r="I7" s="33"/>
      <c r="J7" s="33"/>
      <c r="K7" s="33"/>
      <c r="L7" s="33"/>
      <c r="M7" s="33"/>
      <c r="N7" s="33"/>
      <c r="O7" s="33"/>
      <c r="P7" s="33"/>
      <c r="Q7" s="33"/>
      <c r="R7" s="33"/>
      <c r="S7" s="33"/>
    </row>
    <row r="8" spans="1:19" ht="15.75" customHeight="1">
      <c r="A8" s="33" t="s">
        <v>16</v>
      </c>
      <c r="B8" s="33"/>
      <c r="C8" s="33"/>
      <c r="D8" s="33"/>
      <c r="E8" s="33"/>
      <c r="F8" s="33"/>
      <c r="G8" s="33"/>
      <c r="H8" s="33"/>
      <c r="I8" s="33"/>
      <c r="J8" s="33"/>
      <c r="K8" s="33"/>
      <c r="L8" s="33"/>
      <c r="M8" s="33"/>
      <c r="N8" s="33"/>
      <c r="O8" s="33"/>
      <c r="P8" s="33"/>
      <c r="Q8" s="33"/>
      <c r="R8" s="33"/>
      <c r="S8" s="33"/>
    </row>
    <row r="9" spans="1:19" ht="15.75" customHeight="1">
      <c r="A9" s="33" t="s">
        <v>17</v>
      </c>
      <c r="B9" s="33"/>
      <c r="C9" s="33"/>
      <c r="D9" s="33"/>
      <c r="E9" s="33"/>
      <c r="F9" s="33"/>
      <c r="G9" s="33"/>
      <c r="H9" s="33"/>
      <c r="I9" s="33"/>
      <c r="J9" s="33"/>
      <c r="K9" s="33"/>
      <c r="L9" s="33"/>
      <c r="M9" s="33"/>
      <c r="N9" s="33"/>
      <c r="O9" s="33"/>
      <c r="P9" s="33"/>
      <c r="Q9" s="33"/>
      <c r="R9" s="33"/>
      <c r="S9" s="33"/>
    </row>
    <row r="10" spans="1:19" ht="15.75" customHeight="1">
      <c r="A10" s="33" t="s">
        <v>43</v>
      </c>
      <c r="B10" s="33"/>
      <c r="C10" s="33"/>
      <c r="D10" s="33"/>
      <c r="E10" s="33"/>
      <c r="F10" s="33"/>
      <c r="G10" s="33"/>
      <c r="H10" s="33"/>
      <c r="I10" s="33"/>
      <c r="J10" s="33"/>
      <c r="K10" s="10"/>
      <c r="L10" s="10"/>
      <c r="M10" s="10"/>
      <c r="N10" s="10"/>
      <c r="O10" s="10"/>
      <c r="P10" s="10"/>
      <c r="Q10" s="10"/>
      <c r="R10" s="10"/>
      <c r="S10" s="10"/>
    </row>
    <row r="11" spans="1:19" ht="15" customHeight="1">
      <c r="A11" s="10"/>
      <c r="B11" s="10"/>
      <c r="C11" s="10"/>
      <c r="D11" s="10"/>
      <c r="E11" s="10"/>
      <c r="F11" s="10"/>
      <c r="G11" s="10"/>
      <c r="H11" s="10"/>
      <c r="I11" s="10"/>
      <c r="J11" s="10" t="s">
        <v>42</v>
      </c>
      <c r="K11" s="10"/>
      <c r="L11" s="10"/>
      <c r="M11" s="10"/>
      <c r="N11" s="10"/>
      <c r="O11" s="10"/>
      <c r="P11" s="10"/>
      <c r="Q11" s="10"/>
      <c r="R11" s="10"/>
      <c r="S11" s="10"/>
    </row>
    <row r="12" spans="1:19" ht="16.5" hidden="1" customHeight="1">
      <c r="A12" s="36"/>
      <c r="B12" s="36"/>
      <c r="C12" s="36"/>
      <c r="D12" s="36"/>
      <c r="E12" s="36"/>
      <c r="F12" s="36"/>
      <c r="G12" s="36"/>
      <c r="H12" s="36"/>
      <c r="I12" s="36"/>
      <c r="J12" s="36"/>
      <c r="K12" s="36"/>
      <c r="L12" s="36"/>
      <c r="M12" s="36"/>
      <c r="N12" s="36"/>
      <c r="O12" s="36"/>
      <c r="P12" s="36"/>
      <c r="Q12" s="36"/>
      <c r="R12" s="36"/>
      <c r="S12" s="36"/>
    </row>
    <row r="13" spans="1:19" ht="5.25" customHeight="1">
      <c r="A13" s="37"/>
      <c r="B13" s="37"/>
      <c r="C13" s="37"/>
      <c r="D13" s="37"/>
      <c r="E13" s="37"/>
      <c r="F13" s="37"/>
      <c r="G13" s="37"/>
      <c r="H13" s="37"/>
      <c r="I13" s="37"/>
      <c r="J13" s="37"/>
      <c r="K13" s="37"/>
      <c r="L13" s="37"/>
      <c r="M13" s="37"/>
      <c r="N13" s="37"/>
      <c r="O13" s="37"/>
      <c r="P13" s="37"/>
      <c r="Q13" s="37"/>
      <c r="R13" s="37"/>
      <c r="S13" s="2"/>
    </row>
    <row r="14" spans="1:19" ht="69" customHeight="1">
      <c r="A14" s="18" t="s">
        <v>14</v>
      </c>
      <c r="B14" s="3" t="s">
        <v>18</v>
      </c>
      <c r="C14" s="3" t="s">
        <v>19</v>
      </c>
      <c r="D14" s="3" t="s">
        <v>40</v>
      </c>
      <c r="E14" s="3" t="s">
        <v>0</v>
      </c>
      <c r="F14" s="3" t="s">
        <v>0</v>
      </c>
      <c r="G14" s="3" t="s">
        <v>0</v>
      </c>
      <c r="H14" s="3" t="s">
        <v>0</v>
      </c>
      <c r="I14" s="4" t="s">
        <v>0</v>
      </c>
      <c r="J14" s="32" t="s">
        <v>41</v>
      </c>
      <c r="K14" s="5" t="s">
        <v>0</v>
      </c>
      <c r="L14" s="5" t="s">
        <v>0</v>
      </c>
      <c r="M14" s="5" t="s">
        <v>0</v>
      </c>
      <c r="N14" s="5" t="s">
        <v>0</v>
      </c>
      <c r="O14" s="5" t="s">
        <v>0</v>
      </c>
      <c r="P14" s="5" t="s">
        <v>0</v>
      </c>
      <c r="Q14" s="5" t="s">
        <v>0</v>
      </c>
      <c r="R14" s="5" t="s">
        <v>0</v>
      </c>
      <c r="S14" s="6" t="s">
        <v>13</v>
      </c>
    </row>
    <row r="15" spans="1:19" ht="15" customHeight="1" outlineLevel="1">
      <c r="A15" s="16" t="s">
        <v>28</v>
      </c>
      <c r="B15" s="19" t="s">
        <v>20</v>
      </c>
      <c r="C15" s="20" t="s">
        <v>20</v>
      </c>
      <c r="D15" s="21">
        <f>D16+D21+D25+D27+D29+D31+D23</f>
        <v>3959.7199999999993</v>
      </c>
      <c r="E15" s="21" t="e">
        <f>E16+E21+E25+E27+E29+E31+#REF!+E23</f>
        <v>#REF!</v>
      </c>
      <c r="F15" s="21" t="e">
        <f>F16+F21+F25+F27+F29+F31+#REF!+F23</f>
        <v>#REF!</v>
      </c>
      <c r="G15" s="21" t="e">
        <f>G16+G21+G25+G27+G29+G31+#REF!+G23</f>
        <v>#REF!</v>
      </c>
      <c r="H15" s="21" t="e">
        <f>H16+H21+H25+H27+H29+H31+#REF!+H23</f>
        <v>#REF!</v>
      </c>
      <c r="I15" s="21" t="e">
        <f>I16+I21+I25+I27+I29+I31+#REF!+I23</f>
        <v>#REF!</v>
      </c>
      <c r="J15" s="21">
        <f>J16+J21+J25+J27+J29+J31+J23</f>
        <v>3733.3</v>
      </c>
      <c r="K15" s="12"/>
      <c r="L15" s="12"/>
      <c r="M15" s="12"/>
      <c r="N15" s="12"/>
      <c r="O15" s="12"/>
      <c r="P15" s="12"/>
      <c r="Q15" s="11"/>
      <c r="R15" s="11"/>
      <c r="S15" s="13">
        <f>J15/D15*100</f>
        <v>94.281918923560269</v>
      </c>
    </row>
    <row r="16" spans="1:19" outlineLevel="2">
      <c r="A16" s="17" t="s">
        <v>1</v>
      </c>
      <c r="B16" s="19" t="s">
        <v>21</v>
      </c>
      <c r="C16" s="24" t="s">
        <v>20</v>
      </c>
      <c r="D16" s="22">
        <f>D17+D18+D20+D19</f>
        <v>2495.7399999999998</v>
      </c>
      <c r="E16" s="22" t="e">
        <f>E17+E18+#REF!+E20+E19</f>
        <v>#REF!</v>
      </c>
      <c r="F16" s="22" t="e">
        <f>F17+F18+#REF!+F20+F19</f>
        <v>#REF!</v>
      </c>
      <c r="G16" s="22" t="e">
        <f>G17+G18+#REF!+G20+G19</f>
        <v>#REF!</v>
      </c>
      <c r="H16" s="22" t="e">
        <f>H17+H18+#REF!+H20+H19</f>
        <v>#REF!</v>
      </c>
      <c r="I16" s="22" t="e">
        <f>I17+I18+#REF!+I20+I19</f>
        <v>#REF!</v>
      </c>
      <c r="J16" s="22">
        <f>J17+J18+J20+J19</f>
        <v>2390.4900000000002</v>
      </c>
      <c r="K16" s="15"/>
      <c r="L16" s="15"/>
      <c r="M16" s="15"/>
      <c r="N16" s="15"/>
      <c r="O16" s="15"/>
      <c r="P16" s="15"/>
      <c r="Q16" s="14"/>
      <c r="R16" s="14"/>
      <c r="S16" s="13">
        <f t="shared" ref="S16:S27" si="0">J16/D16*100</f>
        <v>95.782813914911031</v>
      </c>
    </row>
    <row r="17" spans="1:19" ht="38.25" outlineLevel="3">
      <c r="A17" s="17" t="s">
        <v>2</v>
      </c>
      <c r="B17" s="19" t="s">
        <v>21</v>
      </c>
      <c r="C17" s="24" t="s">
        <v>22</v>
      </c>
      <c r="D17" s="22">
        <v>641.59</v>
      </c>
      <c r="E17" s="22" t="e">
        <f>#REF!</f>
        <v>#REF!</v>
      </c>
      <c r="F17" s="22" t="e">
        <f>#REF!</f>
        <v>#REF!</v>
      </c>
      <c r="G17" s="22" t="e">
        <f>#REF!</f>
        <v>#REF!</v>
      </c>
      <c r="H17" s="22" t="e">
        <f>#REF!</f>
        <v>#REF!</v>
      </c>
      <c r="I17" s="22" t="e">
        <f>#REF!</f>
        <v>#REF!</v>
      </c>
      <c r="J17" s="22">
        <v>639.73</v>
      </c>
      <c r="K17" s="15"/>
      <c r="L17" s="15"/>
      <c r="M17" s="15"/>
      <c r="N17" s="15"/>
      <c r="O17" s="15"/>
      <c r="P17" s="15"/>
      <c r="Q17" s="14"/>
      <c r="R17" s="14"/>
      <c r="S17" s="13">
        <f t="shared" si="0"/>
        <v>99.710095232157599</v>
      </c>
    </row>
    <row r="18" spans="1:19" ht="63.75" outlineLevel="3">
      <c r="A18" s="17" t="s">
        <v>3</v>
      </c>
      <c r="B18" s="19" t="s">
        <v>21</v>
      </c>
      <c r="C18" s="24" t="s">
        <v>23</v>
      </c>
      <c r="D18" s="22">
        <v>1412.8</v>
      </c>
      <c r="E18" s="22" t="e">
        <f>#REF!</f>
        <v>#REF!</v>
      </c>
      <c r="F18" s="22" t="e">
        <f>#REF!</f>
        <v>#REF!</v>
      </c>
      <c r="G18" s="22" t="e">
        <f>#REF!</f>
        <v>#REF!</v>
      </c>
      <c r="H18" s="22" t="e">
        <f>#REF!</f>
        <v>#REF!</v>
      </c>
      <c r="I18" s="22" t="e">
        <f>#REF!</f>
        <v>#REF!</v>
      </c>
      <c r="J18" s="22">
        <v>1354.14</v>
      </c>
      <c r="K18" s="15"/>
      <c r="L18" s="15"/>
      <c r="M18" s="15"/>
      <c r="N18" s="15"/>
      <c r="O18" s="15"/>
      <c r="P18" s="15"/>
      <c r="Q18" s="14"/>
      <c r="R18" s="14"/>
      <c r="S18" s="13">
        <f t="shared" si="0"/>
        <v>95.847961494903743</v>
      </c>
    </row>
    <row r="19" spans="1:19" ht="31.5" customHeight="1" outlineLevel="7">
      <c r="A19" s="26" t="s">
        <v>35</v>
      </c>
      <c r="B19" s="19" t="s">
        <v>21</v>
      </c>
      <c r="C19" s="27" t="s">
        <v>34</v>
      </c>
      <c r="D19" s="31">
        <v>22</v>
      </c>
      <c r="E19" s="31" t="e">
        <f>#REF!</f>
        <v>#REF!</v>
      </c>
      <c r="F19" s="31" t="e">
        <f>#REF!</f>
        <v>#REF!</v>
      </c>
      <c r="G19" s="31" t="e">
        <f>#REF!</f>
        <v>#REF!</v>
      </c>
      <c r="H19" s="31" t="e">
        <f>#REF!</f>
        <v>#REF!</v>
      </c>
      <c r="I19" s="31" t="e">
        <f>#REF!</f>
        <v>#REF!</v>
      </c>
      <c r="J19" s="31">
        <v>22</v>
      </c>
      <c r="K19" s="28">
        <v>0</v>
      </c>
      <c r="L19" s="28">
        <v>3.5819999999999999</v>
      </c>
      <c r="M19" s="28">
        <v>0</v>
      </c>
      <c r="N19" s="28">
        <v>3.5819999999999999</v>
      </c>
      <c r="O19" s="28">
        <v>0</v>
      </c>
      <c r="P19" s="29">
        <v>0</v>
      </c>
      <c r="Q19" s="29">
        <v>0</v>
      </c>
      <c r="R19" s="30"/>
      <c r="S19" s="23">
        <f t="shared" si="0"/>
        <v>100</v>
      </c>
    </row>
    <row r="20" spans="1:19" outlineLevel="7">
      <c r="A20" s="17" t="s">
        <v>4</v>
      </c>
      <c r="B20" s="19" t="s">
        <v>21</v>
      </c>
      <c r="C20" s="25">
        <v>13</v>
      </c>
      <c r="D20" s="22">
        <v>419.35</v>
      </c>
      <c r="E20" s="22" t="e">
        <f>#REF!+#REF!</f>
        <v>#REF!</v>
      </c>
      <c r="F20" s="22" t="e">
        <f>#REF!+#REF!</f>
        <v>#REF!</v>
      </c>
      <c r="G20" s="22" t="e">
        <f>#REF!+#REF!</f>
        <v>#REF!</v>
      </c>
      <c r="H20" s="22" t="e">
        <f>#REF!+#REF!</f>
        <v>#REF!</v>
      </c>
      <c r="I20" s="22" t="e">
        <f>#REF!+#REF!</f>
        <v>#REF!</v>
      </c>
      <c r="J20" s="22">
        <v>374.62</v>
      </c>
      <c r="K20" s="15"/>
      <c r="L20" s="15"/>
      <c r="M20" s="15"/>
      <c r="N20" s="15"/>
      <c r="O20" s="15"/>
      <c r="P20" s="15"/>
      <c r="Q20" s="14"/>
      <c r="R20" s="14"/>
      <c r="S20" s="13">
        <f t="shared" si="0"/>
        <v>89.333492309526648</v>
      </c>
    </row>
    <row r="21" spans="1:19" outlineLevel="6">
      <c r="A21" s="17" t="s">
        <v>5</v>
      </c>
      <c r="B21" s="19" t="s">
        <v>22</v>
      </c>
      <c r="C21" s="24" t="s">
        <v>20</v>
      </c>
      <c r="D21" s="22">
        <v>113</v>
      </c>
      <c r="E21" s="22" t="e">
        <f t="shared" ref="E21:I21" si="1">E22</f>
        <v>#REF!</v>
      </c>
      <c r="F21" s="22" t="e">
        <f t="shared" si="1"/>
        <v>#REF!</v>
      </c>
      <c r="G21" s="22" t="e">
        <f t="shared" si="1"/>
        <v>#REF!</v>
      </c>
      <c r="H21" s="22" t="e">
        <f t="shared" si="1"/>
        <v>#REF!</v>
      </c>
      <c r="I21" s="22" t="e">
        <f t="shared" si="1"/>
        <v>#REF!</v>
      </c>
      <c r="J21" s="22">
        <v>113</v>
      </c>
      <c r="K21" s="15"/>
      <c r="L21" s="15"/>
      <c r="M21" s="15"/>
      <c r="N21" s="15"/>
      <c r="O21" s="15"/>
      <c r="P21" s="15"/>
      <c r="Q21" s="14"/>
      <c r="R21" s="14"/>
      <c r="S21" s="13">
        <f t="shared" si="0"/>
        <v>100</v>
      </c>
    </row>
    <row r="22" spans="1:19" ht="25.5" outlineLevel="7">
      <c r="A22" s="17" t="s">
        <v>6</v>
      </c>
      <c r="B22" s="19" t="s">
        <v>22</v>
      </c>
      <c r="C22" s="24" t="s">
        <v>24</v>
      </c>
      <c r="D22" s="22">
        <v>113</v>
      </c>
      <c r="E22" s="22" t="e">
        <f>#REF!</f>
        <v>#REF!</v>
      </c>
      <c r="F22" s="22" t="e">
        <f>#REF!</f>
        <v>#REF!</v>
      </c>
      <c r="G22" s="22" t="e">
        <f>#REF!</f>
        <v>#REF!</v>
      </c>
      <c r="H22" s="22" t="e">
        <f>#REF!</f>
        <v>#REF!</v>
      </c>
      <c r="I22" s="22" t="e">
        <f>#REF!</f>
        <v>#REF!</v>
      </c>
      <c r="J22" s="22">
        <v>113</v>
      </c>
      <c r="K22" s="15"/>
      <c r="L22" s="15"/>
      <c r="M22" s="15"/>
      <c r="N22" s="15"/>
      <c r="O22" s="15"/>
      <c r="P22" s="15"/>
      <c r="Q22" s="14"/>
      <c r="R22" s="14"/>
      <c r="S22" s="13">
        <f t="shared" si="0"/>
        <v>100</v>
      </c>
    </row>
    <row r="23" spans="1:19" outlineLevel="3">
      <c r="A23" s="17" t="s">
        <v>7</v>
      </c>
      <c r="B23" s="19" t="s">
        <v>23</v>
      </c>
      <c r="C23" s="24" t="s">
        <v>20</v>
      </c>
      <c r="D23" s="22">
        <v>923.98</v>
      </c>
      <c r="E23" s="22" t="e">
        <f t="shared" ref="E23:I23" si="2">E24</f>
        <v>#REF!</v>
      </c>
      <c r="F23" s="22" t="e">
        <f t="shared" si="2"/>
        <v>#REF!</v>
      </c>
      <c r="G23" s="22" t="e">
        <f t="shared" si="2"/>
        <v>#REF!</v>
      </c>
      <c r="H23" s="22" t="e">
        <f t="shared" si="2"/>
        <v>#REF!</v>
      </c>
      <c r="I23" s="22" t="e">
        <f t="shared" si="2"/>
        <v>#REF!</v>
      </c>
      <c r="J23" s="22">
        <v>832.99</v>
      </c>
      <c r="K23" s="15"/>
      <c r="L23" s="15"/>
      <c r="M23" s="15"/>
      <c r="N23" s="15"/>
      <c r="O23" s="15"/>
      <c r="P23" s="15"/>
      <c r="Q23" s="14"/>
      <c r="R23" s="14"/>
      <c r="S23" s="13">
        <f t="shared" si="0"/>
        <v>90.152384250741363</v>
      </c>
    </row>
    <row r="24" spans="1:19" outlineLevel="7">
      <c r="A24" s="17" t="s">
        <v>8</v>
      </c>
      <c r="B24" s="19" t="s">
        <v>23</v>
      </c>
      <c r="C24" s="24" t="s">
        <v>25</v>
      </c>
      <c r="D24" s="22">
        <v>923.98</v>
      </c>
      <c r="E24" s="22" t="e">
        <f>#REF!</f>
        <v>#REF!</v>
      </c>
      <c r="F24" s="22" t="e">
        <f>#REF!</f>
        <v>#REF!</v>
      </c>
      <c r="G24" s="22" t="e">
        <f>#REF!</f>
        <v>#REF!</v>
      </c>
      <c r="H24" s="22" t="e">
        <f>#REF!</f>
        <v>#REF!</v>
      </c>
      <c r="I24" s="22" t="e">
        <f>#REF!</f>
        <v>#REF!</v>
      </c>
      <c r="J24" s="22">
        <v>832.99</v>
      </c>
      <c r="K24" s="15"/>
      <c r="L24" s="15"/>
      <c r="M24" s="15"/>
      <c r="N24" s="15"/>
      <c r="O24" s="15"/>
      <c r="P24" s="15"/>
      <c r="Q24" s="14"/>
      <c r="R24" s="14"/>
      <c r="S24" s="13">
        <f t="shared" si="0"/>
        <v>90.152384250741363</v>
      </c>
    </row>
    <row r="25" spans="1:19" ht="25.5" outlineLevel="3">
      <c r="A25" s="17" t="s">
        <v>9</v>
      </c>
      <c r="B25" s="19" t="s">
        <v>26</v>
      </c>
      <c r="C25" s="24" t="s">
        <v>20</v>
      </c>
      <c r="D25" s="22">
        <f>D26</f>
        <v>299.49</v>
      </c>
      <c r="E25" s="22" t="e">
        <f t="shared" ref="E25:J25" si="3">E26</f>
        <v>#REF!</v>
      </c>
      <c r="F25" s="22" t="e">
        <f t="shared" si="3"/>
        <v>#REF!</v>
      </c>
      <c r="G25" s="22" t="e">
        <f t="shared" si="3"/>
        <v>#REF!</v>
      </c>
      <c r="H25" s="22" t="e">
        <f t="shared" si="3"/>
        <v>#REF!</v>
      </c>
      <c r="I25" s="22" t="e">
        <f t="shared" si="3"/>
        <v>#REF!</v>
      </c>
      <c r="J25" s="22">
        <f t="shared" si="3"/>
        <v>269.94</v>
      </c>
      <c r="K25" s="15"/>
      <c r="L25" s="15"/>
      <c r="M25" s="15"/>
      <c r="N25" s="15"/>
      <c r="O25" s="15"/>
      <c r="P25" s="15"/>
      <c r="Q25" s="14"/>
      <c r="R25" s="14"/>
      <c r="S25" s="13">
        <f t="shared" si="0"/>
        <v>90.133226485024537</v>
      </c>
    </row>
    <row r="26" spans="1:19" outlineLevel="7">
      <c r="A26" s="17" t="s">
        <v>10</v>
      </c>
      <c r="B26" s="19" t="s">
        <v>26</v>
      </c>
      <c r="C26" s="24" t="s">
        <v>24</v>
      </c>
      <c r="D26" s="22">
        <v>299.49</v>
      </c>
      <c r="E26" s="22" t="e">
        <f>#REF!+#REF!</f>
        <v>#REF!</v>
      </c>
      <c r="F26" s="22" t="e">
        <f>#REF!+#REF!</f>
        <v>#REF!</v>
      </c>
      <c r="G26" s="22" t="e">
        <f>#REF!+#REF!</f>
        <v>#REF!</v>
      </c>
      <c r="H26" s="22" t="e">
        <f>#REF!+#REF!</f>
        <v>#REF!</v>
      </c>
      <c r="I26" s="22" t="e">
        <f>#REF!+#REF!</f>
        <v>#REF!</v>
      </c>
      <c r="J26" s="22">
        <v>269.94</v>
      </c>
      <c r="K26" s="15"/>
      <c r="L26" s="15"/>
      <c r="M26" s="15"/>
      <c r="N26" s="15"/>
      <c r="O26" s="15"/>
      <c r="P26" s="15"/>
      <c r="Q26" s="14"/>
      <c r="R26" s="14"/>
      <c r="S26" s="13">
        <f t="shared" si="0"/>
        <v>90.133226485024537</v>
      </c>
    </row>
    <row r="27" spans="1:19" outlineLevel="7">
      <c r="A27" s="17" t="s">
        <v>29</v>
      </c>
      <c r="B27" s="19" t="s">
        <v>33</v>
      </c>
      <c r="C27" s="24" t="s">
        <v>20</v>
      </c>
      <c r="D27" s="22">
        <v>5.2</v>
      </c>
      <c r="E27" s="22" t="e">
        <f t="shared" ref="E27:I27" si="4">E28</f>
        <v>#REF!</v>
      </c>
      <c r="F27" s="22" t="e">
        <f t="shared" si="4"/>
        <v>#REF!</v>
      </c>
      <c r="G27" s="22" t="e">
        <f t="shared" si="4"/>
        <v>#REF!</v>
      </c>
      <c r="H27" s="22" t="e">
        <f t="shared" si="4"/>
        <v>#REF!</v>
      </c>
      <c r="I27" s="22" t="e">
        <f t="shared" si="4"/>
        <v>#REF!</v>
      </c>
      <c r="J27" s="22">
        <v>5.2</v>
      </c>
      <c r="K27" s="15"/>
      <c r="L27" s="15"/>
      <c r="M27" s="15"/>
      <c r="N27" s="15"/>
      <c r="O27" s="15"/>
      <c r="P27" s="15"/>
      <c r="Q27" s="14"/>
      <c r="R27" s="14"/>
      <c r="S27" s="13">
        <f t="shared" si="0"/>
        <v>100</v>
      </c>
    </row>
    <row r="28" spans="1:19" ht="25.5" outlineLevel="1">
      <c r="A28" s="17" t="s">
        <v>30</v>
      </c>
      <c r="B28" s="19" t="s">
        <v>33</v>
      </c>
      <c r="C28" s="24" t="s">
        <v>24</v>
      </c>
      <c r="D28" s="22">
        <v>5.2</v>
      </c>
      <c r="E28" s="22" t="e">
        <f>#REF!</f>
        <v>#REF!</v>
      </c>
      <c r="F28" s="22" t="e">
        <f>#REF!</f>
        <v>#REF!</v>
      </c>
      <c r="G28" s="22" t="e">
        <f>#REF!</f>
        <v>#REF!</v>
      </c>
      <c r="H28" s="22" t="e">
        <f>#REF!</f>
        <v>#REF!</v>
      </c>
      <c r="I28" s="22" t="e">
        <f>#REF!</f>
        <v>#REF!</v>
      </c>
      <c r="J28" s="22">
        <v>5.2</v>
      </c>
      <c r="K28" s="15"/>
      <c r="L28" s="15"/>
      <c r="M28" s="15"/>
      <c r="N28" s="15"/>
      <c r="O28" s="15"/>
      <c r="P28" s="15"/>
      <c r="Q28" s="14"/>
      <c r="R28" s="14"/>
      <c r="S28" s="13">
        <f t="shared" ref="S28:S32" si="5">J28/D28*100</f>
        <v>100</v>
      </c>
    </row>
    <row r="29" spans="1:19" outlineLevel="7">
      <c r="A29" s="17" t="s">
        <v>31</v>
      </c>
      <c r="B29" s="19" t="s">
        <v>34</v>
      </c>
      <c r="C29" s="24" t="s">
        <v>20</v>
      </c>
      <c r="D29" s="22">
        <v>1</v>
      </c>
      <c r="E29" s="22" t="e">
        <f t="shared" ref="E29:I29" si="6">E30</f>
        <v>#REF!</v>
      </c>
      <c r="F29" s="22" t="e">
        <f t="shared" si="6"/>
        <v>#REF!</v>
      </c>
      <c r="G29" s="22" t="e">
        <f t="shared" si="6"/>
        <v>#REF!</v>
      </c>
      <c r="H29" s="22" t="e">
        <f t="shared" si="6"/>
        <v>#REF!</v>
      </c>
      <c r="I29" s="22" t="e">
        <f t="shared" si="6"/>
        <v>#REF!</v>
      </c>
      <c r="J29" s="22">
        <v>1</v>
      </c>
      <c r="K29" s="15"/>
      <c r="L29" s="15"/>
      <c r="M29" s="15"/>
      <c r="N29" s="15"/>
      <c r="O29" s="15"/>
      <c r="P29" s="15"/>
      <c r="Q29" s="14"/>
      <c r="R29" s="14"/>
      <c r="S29" s="13">
        <f t="shared" si="5"/>
        <v>100</v>
      </c>
    </row>
    <row r="30" spans="1:19" ht="25.5" outlineLevel="7">
      <c r="A30" s="17" t="s">
        <v>32</v>
      </c>
      <c r="B30" s="19" t="s">
        <v>34</v>
      </c>
      <c r="C30" s="24" t="s">
        <v>26</v>
      </c>
      <c r="D30" s="22">
        <v>1</v>
      </c>
      <c r="E30" s="22" t="e">
        <f>#REF!</f>
        <v>#REF!</v>
      </c>
      <c r="F30" s="22" t="e">
        <f>#REF!</f>
        <v>#REF!</v>
      </c>
      <c r="G30" s="22" t="e">
        <f>#REF!</f>
        <v>#REF!</v>
      </c>
      <c r="H30" s="22" t="e">
        <f>#REF!</f>
        <v>#REF!</v>
      </c>
      <c r="I30" s="22" t="e">
        <f>#REF!</f>
        <v>#REF!</v>
      </c>
      <c r="J30" s="22">
        <v>1</v>
      </c>
      <c r="K30" s="15"/>
      <c r="L30" s="15"/>
      <c r="M30" s="15"/>
      <c r="N30" s="15"/>
      <c r="O30" s="15"/>
      <c r="P30" s="15"/>
      <c r="Q30" s="14"/>
      <c r="R30" s="14"/>
      <c r="S30" s="13">
        <f t="shared" si="5"/>
        <v>100</v>
      </c>
    </row>
    <row r="31" spans="1:19" outlineLevel="7">
      <c r="A31" s="17" t="s">
        <v>11</v>
      </c>
      <c r="B31" s="19" t="s">
        <v>27</v>
      </c>
      <c r="C31" s="24" t="s">
        <v>20</v>
      </c>
      <c r="D31" s="22">
        <f>D32</f>
        <v>121.31</v>
      </c>
      <c r="E31" s="22" t="e">
        <f>E32+#REF!</f>
        <v>#REF!</v>
      </c>
      <c r="F31" s="22" t="e">
        <f>F32+#REF!</f>
        <v>#REF!</v>
      </c>
      <c r="G31" s="22" t="e">
        <f>G32+#REF!</f>
        <v>#REF!</v>
      </c>
      <c r="H31" s="22" t="e">
        <f>H32+#REF!</f>
        <v>#REF!</v>
      </c>
      <c r="I31" s="22" t="e">
        <f>I32+#REF!</f>
        <v>#REF!</v>
      </c>
      <c r="J31" s="22">
        <f>J32</f>
        <v>120.68</v>
      </c>
      <c r="K31" s="15"/>
      <c r="L31" s="15"/>
      <c r="M31" s="15"/>
      <c r="N31" s="15"/>
      <c r="O31" s="15"/>
      <c r="P31" s="15"/>
      <c r="Q31" s="14"/>
      <c r="R31" s="14"/>
      <c r="S31" s="13">
        <f t="shared" si="5"/>
        <v>99.480669359492211</v>
      </c>
    </row>
    <row r="32" spans="1:19" outlineLevel="7">
      <c r="A32" s="17" t="s">
        <v>12</v>
      </c>
      <c r="B32" s="19" t="s">
        <v>27</v>
      </c>
      <c r="C32" s="24" t="s">
        <v>21</v>
      </c>
      <c r="D32" s="22">
        <v>121.31</v>
      </c>
      <c r="E32" s="22" t="e">
        <f>#REF!</f>
        <v>#REF!</v>
      </c>
      <c r="F32" s="22" t="e">
        <f>#REF!</f>
        <v>#REF!</v>
      </c>
      <c r="G32" s="22" t="e">
        <f>#REF!</f>
        <v>#REF!</v>
      </c>
      <c r="H32" s="22" t="e">
        <f>#REF!</f>
        <v>#REF!</v>
      </c>
      <c r="I32" s="22" t="e">
        <f>#REF!</f>
        <v>#REF!</v>
      </c>
      <c r="J32" s="22">
        <v>120.68</v>
      </c>
      <c r="K32" s="15"/>
      <c r="L32" s="15"/>
      <c r="M32" s="15"/>
      <c r="N32" s="15"/>
      <c r="O32" s="15"/>
      <c r="P32" s="15"/>
      <c r="Q32" s="14"/>
      <c r="R32" s="14"/>
      <c r="S32" s="13">
        <f t="shared" si="5"/>
        <v>99.480669359492211</v>
      </c>
    </row>
  </sheetData>
  <mergeCells count="11">
    <mergeCell ref="A8:S8"/>
    <mergeCell ref="A9:S9"/>
    <mergeCell ref="A10:J10"/>
    <mergeCell ref="A12:S12"/>
    <mergeCell ref="A13:R13"/>
    <mergeCell ref="A7:S7"/>
    <mergeCell ref="A1:S1"/>
    <mergeCell ref="A2:S2"/>
    <mergeCell ref="A6:S6"/>
    <mergeCell ref="A3:S3"/>
    <mergeCell ref="A4:S4"/>
  </mergeCells>
  <pageMargins left="0.78750002384185791" right="0.59027779102325439" top="0.59027779102325439" bottom="0.59027779102325439" header="0.39375001192092896" footer="0.51180553436279297"/>
  <pageSetup paperSize="9" scale="84" fitToHeight="0" orientation="portrait" errors="blank" r:id="rId1"/>
  <headerFooter>
    <oddHeader>&amp;R&amp;P</oddHeader>
    <evenHeader>&amp;R&amp;P</even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BookPolom\UserADM</dc:creator>
  <cp:lastModifiedBy>UserOK</cp:lastModifiedBy>
  <cp:lastPrinted>2018-05-09T17:42:43Z</cp:lastPrinted>
  <dcterms:created xsi:type="dcterms:W3CDTF">2018-05-06T09:12:54Z</dcterms:created>
  <dcterms:modified xsi:type="dcterms:W3CDTF">2023-06-07T05:33:31Z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17.06.2015 16_22_22)(8).xls</vt:lpwstr>
  </property>
  <property fmtid="{D5CDD505-2E9C-101B-9397-08002B2CF9AE}" pid="3" name="Название отчета">
    <vt:lpwstr>Вариант (новый от 17.06.2015 16_22_22)(8).xls</vt:lpwstr>
  </property>
  <property fmtid="{D5CDD505-2E9C-101B-9397-08002B2CF9AE}" pid="4" name="Версия клиента">
    <vt:lpwstr>17.4.11.2150</vt:lpwstr>
  </property>
  <property fmtid="{D5CDD505-2E9C-101B-9397-08002B2CF9AE}" pid="5" name="Версия базы">
    <vt:lpwstr>17.4.4504.0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bks2018r</vt:lpwstr>
  </property>
  <property fmtid="{D5CDD505-2E9C-101B-9397-08002B2CF9AE}" pid="9" name="Пользователь">
    <vt:lpwstr>a_4303004844</vt:lpwstr>
  </property>
  <property fmtid="{D5CDD505-2E9C-101B-9397-08002B2CF9AE}" pid="10" name="Шаблон">
    <vt:lpwstr>sqr_rosp_exp2016</vt:lpwstr>
  </property>
  <property fmtid="{D5CDD505-2E9C-101B-9397-08002B2CF9AE}" pid="11" name="Локальная база">
    <vt:lpwstr>используется</vt:lpwstr>
  </property>
</Properties>
</file>